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</sheets>
  <calcPr calcId="144525"/>
</workbook>
</file>

<file path=xl/calcChain.xml><?xml version="1.0" encoding="utf-8"?>
<calcChain xmlns="http://schemas.openxmlformats.org/spreadsheetml/2006/main">
  <c r="C10" i="1" l="1"/>
  <c r="C9" i="1"/>
  <c r="C5" i="1"/>
  <c r="G9" i="2" l="1"/>
  <c r="G13" i="2"/>
  <c r="G12" i="2"/>
  <c r="G11" i="2"/>
  <c r="G10" i="2"/>
  <c r="G8" i="2"/>
  <c r="G7" i="2"/>
  <c r="G6" i="2"/>
  <c r="G5" i="2"/>
  <c r="J14" i="1"/>
  <c r="I14" i="1"/>
  <c r="H14" i="1"/>
  <c r="E14" i="1"/>
  <c r="H13" i="1"/>
  <c r="I13" i="1" s="1"/>
  <c r="J13" i="1" s="1"/>
  <c r="E13" i="1"/>
  <c r="I12" i="1"/>
  <c r="J12" i="1" s="1"/>
  <c r="H12" i="1"/>
  <c r="E12" i="1"/>
  <c r="J11" i="1"/>
  <c r="I11" i="1"/>
  <c r="H11" i="1"/>
  <c r="E11" i="1"/>
  <c r="I10" i="1"/>
  <c r="J10" i="1" s="1"/>
  <c r="F10" i="1"/>
  <c r="E10" i="1"/>
  <c r="I9" i="1"/>
  <c r="J9" i="1" s="1"/>
  <c r="F9" i="1"/>
  <c r="E9" i="1"/>
  <c r="J8" i="1"/>
  <c r="I8" i="1"/>
  <c r="F8" i="1"/>
  <c r="E8" i="1"/>
  <c r="J6" i="1"/>
  <c r="I6" i="1"/>
  <c r="H6" i="1"/>
  <c r="F6" i="1"/>
  <c r="E6" i="1"/>
  <c r="J5" i="1"/>
  <c r="I5" i="1"/>
  <c r="F5" i="1"/>
  <c r="E5" i="1"/>
</calcChain>
</file>

<file path=xl/sharedStrings.xml><?xml version="1.0" encoding="utf-8"?>
<sst xmlns="http://schemas.openxmlformats.org/spreadsheetml/2006/main" count="44" uniqueCount="33">
  <si>
    <t>проект бюджета</t>
  </si>
  <si>
    <t>расходы з/плата</t>
  </si>
  <si>
    <t>Итого</t>
  </si>
  <si>
    <t>премиальные выплаты</t>
  </si>
  <si>
    <t xml:space="preserve">Иные выплаты </t>
  </si>
  <si>
    <t>расходы на оплату птуда</t>
  </si>
  <si>
    <t>предусмотрено в бюджете на премиальные выплаты</t>
  </si>
  <si>
    <t>наименование</t>
  </si>
  <si>
    <t>Администрация Вилегодского муниципального округа</t>
  </si>
  <si>
    <t>Собрание депутатов Вилегодского муниципального округа (депутаты)</t>
  </si>
  <si>
    <t>Собрание депутатов Вилегодского муниципального округа (аппарат)</t>
  </si>
  <si>
    <t>Контрольно-счетная комиссия Вилегодского муниципального округа</t>
  </si>
  <si>
    <t>Управление образования и культуры администрации Вилегодского муниципального круга</t>
  </si>
  <si>
    <t>Управление финансово-экономической деятельности и имущественных отношений администрации Вилегодского муниципального округа</t>
  </si>
  <si>
    <t>Селянский территориальный отдел администрации вилегодского муниципального округа</t>
  </si>
  <si>
    <t>Вилегодский территориальный отдел администрации вилегодского муниципального округа</t>
  </si>
  <si>
    <t>Никольский территориальный отдел администрации вилегодского муниципального округа</t>
  </si>
  <si>
    <t>Павловский территориальный отдел администрации вилегодского муниципального округа</t>
  </si>
  <si>
    <t>Расходы на выплаты персоналу государственных (муниципальных) органов 2022 год</t>
  </si>
  <si>
    <t>руб.</t>
  </si>
  <si>
    <t>Целевая статья 80010</t>
  </si>
  <si>
    <t>вид расходов 120</t>
  </si>
  <si>
    <t xml:space="preserve">расчет КСК </t>
  </si>
  <si>
    <t>% предусмотренных премиальных выплат  от максимально возможных</t>
  </si>
  <si>
    <t>Закупка товаров, работ и услуг для обеспечения государственных (муниципальных) нужд</t>
  </si>
  <si>
    <t>план 2021 год</t>
  </si>
  <si>
    <t>план 2022 год</t>
  </si>
  <si>
    <t>отклонение план 2022- план 2021г.</t>
  </si>
  <si>
    <t>тыс.руб.</t>
  </si>
  <si>
    <t>целевая статья 80010, вид расходов 240</t>
  </si>
  <si>
    <t>лимиты на 25.11.21г.</t>
  </si>
  <si>
    <t>Приложение №1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</si>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</sst>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9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2" fontId="0" fillId="0" borderId="3" xfId="0" applyNumberFormat="1" applyBorder="1"/>
    <xf numFmtId="164" fontId="0" fillId="0" borderId="3" xfId="0" applyNumberFormat="1" applyBorder="1"/>
    <xf numFmtId="0" fontId="0" fillId="0" borderId="0" xfId="0" applyFill="1" applyBorder="1"/>
    <xf numFmtId="2" fontId="0" fillId="0" borderId="4" xfId="0" applyNumberFormat="1" applyBorder="1"/>
    <xf numFmtId="0" fontId="0" fillId="0" borderId="7" xfId="0" applyBorder="1" applyAlignment="1">
      <alignment wrapText="1"/>
    </xf>
    <xf numFmtId="2" fontId="0" fillId="0" borderId="8" xfId="0" applyNumberFormat="1" applyBorder="1"/>
    <xf numFmtId="0" fontId="2" fillId="0" borderId="0" xfId="0" applyFont="1" applyAlignment="1">
      <alignment vertical="center"/>
    </xf>
    <xf numFmtId="0" fontId="0" fillId="0" borderId="5" xfId="0" applyBorder="1" applyAlignment="1">
      <alignment wrapText="1"/>
    </xf>
    <xf numFmtId="0" fontId="3" fillId="0" borderId="0" xfId="0" applyFont="1" applyAlignment="1">
      <alignment vertical="center"/>
    </xf>
    <xf numFmtId="0" fontId="1" fillId="0" borderId="0" xfId="0" applyFont="1"/>
    <xf numFmtId="0" fontId="4" fillId="0" borderId="0" xfId="0" applyFont="1"/>
    <xf numFmtId="2" fontId="0" fillId="0" borderId="0" xfId="0" applyNumberFormat="1"/>
    <xf numFmtId="0" fontId="5" fillId="0" borderId="0" xfId="0" applyFo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tabSelected="1" workbookViewId="0">
      <selection activeCell="K4" sqref="K4"/>
    </sheetView>
  </sheetViews>
  <sheetFormatPr defaultRowHeight="15" x14ac:dyDescent="0.25"/>
  <cols>
    <col min="1" max="1" width="1" customWidth="1"/>
    <col min="2" max="2" width="33.7109375" customWidth="1"/>
    <col min="3" max="3" width="13" customWidth="1"/>
    <col min="4" max="4" width="11.85546875" customWidth="1"/>
    <col min="5" max="5" width="13.140625" customWidth="1"/>
    <col min="6" max="6" width="11.140625" customWidth="1"/>
    <col min="7" max="7" width="10.5703125" customWidth="1"/>
    <col min="8" max="8" width="11.7109375" customWidth="1"/>
    <col min="9" max="9" width="11.140625" customWidth="1"/>
    <col min="10" max="10" width="11.42578125" customWidth="1"/>
    <col min="11" max="11" width="13.140625" customWidth="1"/>
    <col min="12" max="12" width="13.85546875" customWidth="1"/>
  </cols>
  <sheetData>
    <row r="1" spans="2:12" ht="15.75" x14ac:dyDescent="0.25">
      <c r="B1" s="30" t="s">
        <v>18</v>
      </c>
      <c r="H1" t="s">
        <v>20</v>
      </c>
      <c r="J1" s="32" t="s">
        <v>31</v>
      </c>
    </row>
    <row r="2" spans="2:12" x14ac:dyDescent="0.25">
      <c r="H2" t="s">
        <v>21</v>
      </c>
      <c r="J2" t="s">
        <v>19</v>
      </c>
    </row>
    <row r="3" spans="2:12" ht="15" customHeight="1" x14ac:dyDescent="0.25">
      <c r="B3" s="35" t="s">
        <v>7</v>
      </c>
      <c r="C3" s="6" t="s">
        <v>22</v>
      </c>
      <c r="D3" s="11"/>
      <c r="E3" s="7"/>
      <c r="F3" s="6" t="s">
        <v>0</v>
      </c>
      <c r="G3" s="11"/>
      <c r="H3" s="7"/>
      <c r="I3" s="35" t="s">
        <v>6</v>
      </c>
      <c r="J3" s="35" t="s">
        <v>23</v>
      </c>
    </row>
    <row r="4" spans="2:12" ht="119.25" customHeight="1" x14ac:dyDescent="0.25">
      <c r="B4" s="36"/>
      <c r="C4" s="16" t="s">
        <v>1</v>
      </c>
      <c r="D4" s="16" t="s">
        <v>3</v>
      </c>
      <c r="E4" s="1" t="s">
        <v>2</v>
      </c>
      <c r="F4" s="16" t="s">
        <v>5</v>
      </c>
      <c r="G4" s="17" t="s">
        <v>4</v>
      </c>
      <c r="H4" s="1" t="s">
        <v>2</v>
      </c>
      <c r="I4" s="36"/>
      <c r="J4" s="36"/>
    </row>
    <row r="5" spans="2:12" ht="30" x14ac:dyDescent="0.25">
      <c r="B5" s="15" t="s">
        <v>8</v>
      </c>
      <c r="C5" s="6">
        <f>27361525.13-60702</f>
        <v>27300823.129999999</v>
      </c>
      <c r="D5" s="10">
        <v>1291564.05</v>
      </c>
      <c r="E5" s="7">
        <f>D5+C5</f>
        <v>28592387.18</v>
      </c>
      <c r="F5" s="10">
        <f>H5-G5</f>
        <v>28122200</v>
      </c>
      <c r="G5" s="11">
        <v>435000</v>
      </c>
      <c r="H5" s="10">
        <v>28557200</v>
      </c>
      <c r="I5" s="10">
        <f>F5-C5</f>
        <v>821376.87000000104</v>
      </c>
      <c r="J5" s="21">
        <f>I5*100/D5</f>
        <v>63.595519711159582</v>
      </c>
      <c r="K5" s="33"/>
      <c r="L5" s="33"/>
    </row>
    <row r="6" spans="2:12" ht="30" x14ac:dyDescent="0.25">
      <c r="B6" s="18" t="s">
        <v>10</v>
      </c>
      <c r="C6" s="8">
        <v>779090.8</v>
      </c>
      <c r="D6" s="2">
        <v>38891.65</v>
      </c>
      <c r="E6" s="9">
        <f>D6+C6</f>
        <v>817982.45000000007</v>
      </c>
      <c r="F6" s="2">
        <f>1108600-F7</f>
        <v>802600</v>
      </c>
      <c r="G6" s="12">
        <v>0</v>
      </c>
      <c r="H6" s="2">
        <f>G6+F6</f>
        <v>802600</v>
      </c>
      <c r="I6" s="2">
        <f>H6-C6</f>
        <v>23509.199999999953</v>
      </c>
      <c r="J6" s="22">
        <f>I6*100/D6</f>
        <v>60.44793676791793</v>
      </c>
      <c r="K6" s="33"/>
      <c r="L6" s="33"/>
    </row>
    <row r="7" spans="2:12" ht="45" x14ac:dyDescent="0.25">
      <c r="B7" s="15" t="s">
        <v>9</v>
      </c>
      <c r="C7" s="6">
        <v>306000</v>
      </c>
      <c r="D7" s="10"/>
      <c r="E7" s="7">
        <v>306000</v>
      </c>
      <c r="F7" s="10">
        <v>306000</v>
      </c>
      <c r="G7" s="11">
        <v>0</v>
      </c>
      <c r="H7" s="10">
        <v>306000</v>
      </c>
      <c r="I7" s="10">
        <v>0</v>
      </c>
      <c r="J7" s="10">
        <v>0</v>
      </c>
      <c r="K7" s="33"/>
      <c r="L7" s="33"/>
    </row>
    <row r="8" spans="2:12" ht="48.75" customHeight="1" x14ac:dyDescent="0.25">
      <c r="B8" s="18" t="s">
        <v>11</v>
      </c>
      <c r="C8" s="8">
        <v>1505997.45</v>
      </c>
      <c r="D8" s="2">
        <v>71939.929999999993</v>
      </c>
      <c r="E8" s="9">
        <f t="shared" ref="E8:E14" si="0">D8+C8</f>
        <v>1577937.38</v>
      </c>
      <c r="F8" s="2">
        <f>H8-G8</f>
        <v>1541200</v>
      </c>
      <c r="G8" s="24">
        <v>20000</v>
      </c>
      <c r="H8" s="2">
        <v>1561200</v>
      </c>
      <c r="I8" s="2">
        <f>F8-C8</f>
        <v>35202.550000000047</v>
      </c>
      <c r="J8" s="23">
        <f t="shared" ref="J8:J14" si="1">I8*100/D8</f>
        <v>48.933255842756658</v>
      </c>
      <c r="K8" s="33"/>
      <c r="L8" s="33"/>
    </row>
    <row r="9" spans="2:12" ht="63.75" customHeight="1" x14ac:dyDescent="0.25">
      <c r="B9" s="15" t="s">
        <v>12</v>
      </c>
      <c r="C9" s="6">
        <f>10154148.16-603.95</f>
        <v>10153544.210000001</v>
      </c>
      <c r="D9" s="10">
        <v>493500.77</v>
      </c>
      <c r="E9" s="7">
        <f t="shared" si="0"/>
        <v>10647044.98</v>
      </c>
      <c r="F9" s="10">
        <f>H9-G9</f>
        <v>10455000</v>
      </c>
      <c r="G9" s="11">
        <v>100000</v>
      </c>
      <c r="H9" s="10">
        <v>10555000</v>
      </c>
      <c r="I9" s="10">
        <f>F9-C9</f>
        <v>301455.78999999911</v>
      </c>
      <c r="J9" s="20">
        <f t="shared" si="1"/>
        <v>61.085171153836114</v>
      </c>
      <c r="K9" s="33"/>
      <c r="L9" s="33"/>
    </row>
    <row r="10" spans="2:12" ht="76.5" customHeight="1" x14ac:dyDescent="0.25">
      <c r="B10" s="18" t="s">
        <v>13</v>
      </c>
      <c r="C10" s="8">
        <f>10968772.2-302</f>
        <v>10968470.199999999</v>
      </c>
      <c r="D10" s="2">
        <v>533616.43000000005</v>
      </c>
      <c r="E10" s="9">
        <f t="shared" si="0"/>
        <v>11502086.629999999</v>
      </c>
      <c r="F10" s="2">
        <f>H10-G10</f>
        <v>11468200</v>
      </c>
      <c r="G10" s="24">
        <v>200000</v>
      </c>
      <c r="H10" s="2">
        <v>11668200</v>
      </c>
      <c r="I10" s="2">
        <f>F10-C10</f>
        <v>499729.80000000075</v>
      </c>
      <c r="J10" s="22">
        <f t="shared" si="1"/>
        <v>93.649627692310872</v>
      </c>
      <c r="K10" s="33"/>
      <c r="L10" s="33"/>
    </row>
    <row r="11" spans="2:12" ht="60" x14ac:dyDescent="0.25">
      <c r="B11" s="15" t="s">
        <v>14</v>
      </c>
      <c r="C11" s="6">
        <v>3057428.68</v>
      </c>
      <c r="D11" s="10">
        <v>145637.29</v>
      </c>
      <c r="E11" s="7">
        <f t="shared" si="0"/>
        <v>3203065.97</v>
      </c>
      <c r="F11" s="10">
        <v>3155200</v>
      </c>
      <c r="G11" s="11">
        <v>0</v>
      </c>
      <c r="H11" s="10">
        <f>G11+F11</f>
        <v>3155200</v>
      </c>
      <c r="I11" s="10">
        <f>F11-C11</f>
        <v>97771.319999999832</v>
      </c>
      <c r="J11" s="20">
        <f t="shared" si="1"/>
        <v>67.133438146232891</v>
      </c>
      <c r="K11" s="33"/>
      <c r="L11" s="33"/>
    </row>
    <row r="12" spans="2:12" ht="60" x14ac:dyDescent="0.25">
      <c r="B12" s="19" t="s">
        <v>15</v>
      </c>
      <c r="C12" s="4">
        <v>3491731.38</v>
      </c>
      <c r="D12" s="3">
        <v>140851.92000000001</v>
      </c>
      <c r="E12" s="5">
        <f t="shared" si="0"/>
        <v>3632583.3</v>
      </c>
      <c r="F12" s="3">
        <v>3610000</v>
      </c>
      <c r="G12" s="13">
        <v>0</v>
      </c>
      <c r="H12" s="3">
        <f>F12+G12</f>
        <v>3610000</v>
      </c>
      <c r="I12" s="3">
        <f>H12-C12</f>
        <v>118268.62000000011</v>
      </c>
      <c r="J12" s="25">
        <f t="shared" si="1"/>
        <v>83.966636734522396</v>
      </c>
      <c r="K12" s="33"/>
      <c r="L12" s="33"/>
    </row>
    <row r="13" spans="2:12" ht="60" x14ac:dyDescent="0.25">
      <c r="B13" s="26" t="s">
        <v>17</v>
      </c>
      <c r="C13" s="10">
        <v>3042154.86</v>
      </c>
      <c r="D13" s="11">
        <v>148696.21</v>
      </c>
      <c r="E13" s="10">
        <f t="shared" si="0"/>
        <v>3190851.07</v>
      </c>
      <c r="F13" s="11">
        <v>3155500</v>
      </c>
      <c r="G13" s="10">
        <v>0</v>
      </c>
      <c r="H13" s="11">
        <f>G13+F13</f>
        <v>3155500</v>
      </c>
      <c r="I13" s="10">
        <f>H13-C13</f>
        <v>113345.14000000013</v>
      </c>
      <c r="J13" s="27">
        <f t="shared" si="1"/>
        <v>76.225977783831979</v>
      </c>
      <c r="K13" s="33"/>
      <c r="L13" s="33"/>
    </row>
    <row r="14" spans="2:12" ht="60" x14ac:dyDescent="0.25">
      <c r="B14" s="26" t="s">
        <v>16</v>
      </c>
      <c r="C14" s="10">
        <v>3505208.19</v>
      </c>
      <c r="D14" s="11">
        <v>163039.04000000001</v>
      </c>
      <c r="E14" s="10">
        <f t="shared" si="0"/>
        <v>3668247.23</v>
      </c>
      <c r="F14" s="11">
        <v>3643200</v>
      </c>
      <c r="G14" s="10">
        <v>0</v>
      </c>
      <c r="H14" s="11">
        <f>G14+F14</f>
        <v>3643200</v>
      </c>
      <c r="I14" s="10">
        <f>H14-C14</f>
        <v>137991.81000000006</v>
      </c>
      <c r="J14" s="27">
        <f t="shared" si="1"/>
        <v>84.637280739631464</v>
      </c>
      <c r="K14" s="33"/>
      <c r="L14" s="33"/>
    </row>
    <row r="15" spans="2:12" x14ac:dyDescent="0.25">
      <c r="L15" s="33"/>
    </row>
  </sheetData>
  <mergeCells count="3">
    <mergeCell ref="I3:I4"/>
    <mergeCell ref="J3:J4"/>
    <mergeCell ref="B3:B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3"/>
  <sheetViews>
    <sheetView workbookViewId="0">
      <selection activeCell="L7" sqref="L7"/>
    </sheetView>
  </sheetViews>
  <sheetFormatPr defaultRowHeight="15" x14ac:dyDescent="0.25"/>
  <cols>
    <col min="1" max="1" width="2.7109375" customWidth="1"/>
    <col min="2" max="2" width="1" customWidth="1"/>
    <col min="3" max="3" width="29.85546875" customWidth="1"/>
    <col min="4" max="4" width="12" customWidth="1"/>
    <col min="5" max="5" width="12.85546875" customWidth="1"/>
    <col min="6" max="6" width="14.85546875" customWidth="1"/>
    <col min="7" max="7" width="13.7109375" customWidth="1"/>
  </cols>
  <sheetData>
    <row r="1" spans="3:10" x14ac:dyDescent="0.25">
      <c r="G1" s="34" t="s">
        <v>32</v>
      </c>
    </row>
    <row r="2" spans="3:10" ht="15.75" x14ac:dyDescent="0.25">
      <c r="C2" s="30" t="s">
        <v>24</v>
      </c>
      <c r="D2" s="31"/>
      <c r="E2" s="31"/>
      <c r="F2" s="31"/>
      <c r="G2" s="31"/>
      <c r="H2" s="31"/>
      <c r="I2" s="31"/>
      <c r="J2" s="31"/>
    </row>
    <row r="3" spans="3:10" ht="18.75" x14ac:dyDescent="0.25">
      <c r="C3" s="28" t="s">
        <v>29</v>
      </c>
      <c r="G3" t="s">
        <v>28</v>
      </c>
    </row>
    <row r="4" spans="3:10" ht="66.75" customHeight="1" x14ac:dyDescent="0.25">
      <c r="C4" s="6" t="s">
        <v>7</v>
      </c>
      <c r="D4" s="15" t="s">
        <v>25</v>
      </c>
      <c r="E4" s="15" t="s">
        <v>30</v>
      </c>
      <c r="F4" s="15" t="s">
        <v>26</v>
      </c>
      <c r="G4" s="15" t="s">
        <v>27</v>
      </c>
    </row>
    <row r="5" spans="3:10" ht="57" customHeight="1" x14ac:dyDescent="0.25">
      <c r="C5" s="29" t="s">
        <v>8</v>
      </c>
      <c r="D5" s="10">
        <v>5650</v>
      </c>
      <c r="E5" s="11">
        <v>6590.8</v>
      </c>
      <c r="F5" s="10">
        <v>5515</v>
      </c>
      <c r="G5" s="10">
        <f>F5-D5</f>
        <v>-135</v>
      </c>
    </row>
    <row r="6" spans="3:10" ht="55.5" customHeight="1" x14ac:dyDescent="0.25">
      <c r="C6" s="26" t="s">
        <v>10</v>
      </c>
      <c r="D6" s="10">
        <v>90</v>
      </c>
      <c r="E6" s="11">
        <v>140.1</v>
      </c>
      <c r="F6" s="10">
        <v>235</v>
      </c>
      <c r="G6" s="10">
        <f t="shared" ref="G6:G13" si="0">F6-D6</f>
        <v>145</v>
      </c>
    </row>
    <row r="7" spans="3:10" ht="53.25" customHeight="1" x14ac:dyDescent="0.25">
      <c r="C7" s="14" t="s">
        <v>11</v>
      </c>
      <c r="D7" s="10">
        <v>20</v>
      </c>
      <c r="E7" s="11">
        <v>19.3</v>
      </c>
      <c r="F7" s="10">
        <v>20</v>
      </c>
      <c r="G7" s="10">
        <f t="shared" si="0"/>
        <v>0</v>
      </c>
    </row>
    <row r="8" spans="3:10" ht="72" customHeight="1" x14ac:dyDescent="0.25">
      <c r="C8" s="26" t="s">
        <v>12</v>
      </c>
      <c r="D8" s="10">
        <v>400</v>
      </c>
      <c r="E8" s="11">
        <v>453.4</v>
      </c>
      <c r="F8" s="10">
        <v>500</v>
      </c>
      <c r="G8" s="10">
        <f t="shared" si="0"/>
        <v>100</v>
      </c>
    </row>
    <row r="9" spans="3:10" ht="89.25" customHeight="1" x14ac:dyDescent="0.25">
      <c r="C9" s="14" t="s">
        <v>13</v>
      </c>
      <c r="D9" s="2">
        <v>625</v>
      </c>
      <c r="E9" s="24">
        <v>1027.4000000000001</v>
      </c>
      <c r="F9" s="8">
        <v>845</v>
      </c>
      <c r="G9" s="1">
        <f>F9-D9</f>
        <v>220</v>
      </c>
    </row>
    <row r="10" spans="3:10" ht="75" customHeight="1" x14ac:dyDescent="0.25">
      <c r="C10" s="15" t="s">
        <v>14</v>
      </c>
      <c r="D10" s="6">
        <v>333.4</v>
      </c>
      <c r="E10" s="10">
        <v>339.4</v>
      </c>
      <c r="F10" s="11">
        <v>334.7</v>
      </c>
      <c r="G10" s="10">
        <f t="shared" si="0"/>
        <v>1.3000000000000114</v>
      </c>
    </row>
    <row r="11" spans="3:10" ht="63" customHeight="1" x14ac:dyDescent="0.25">
      <c r="C11" s="19" t="s">
        <v>15</v>
      </c>
      <c r="D11" s="6">
        <v>580.70000000000005</v>
      </c>
      <c r="E11" s="10">
        <v>537.1</v>
      </c>
      <c r="F11" s="11">
        <v>587.1</v>
      </c>
      <c r="G11" s="10">
        <f t="shared" si="0"/>
        <v>6.3999999999999773</v>
      </c>
    </row>
    <row r="12" spans="3:10" ht="79.5" customHeight="1" x14ac:dyDescent="0.25">
      <c r="C12" s="15" t="s">
        <v>17</v>
      </c>
      <c r="D12" s="6">
        <v>446.7</v>
      </c>
      <c r="E12" s="10">
        <v>402.8</v>
      </c>
      <c r="F12" s="11">
        <v>452.3</v>
      </c>
      <c r="G12" s="10">
        <f t="shared" si="0"/>
        <v>5.6000000000000227</v>
      </c>
    </row>
    <row r="13" spans="3:10" ht="62.25" customHeight="1" x14ac:dyDescent="0.25">
      <c r="C13" s="15" t="s">
        <v>16</v>
      </c>
      <c r="D13" s="13">
        <v>517.29999999999995</v>
      </c>
      <c r="E13" s="3">
        <v>441.4</v>
      </c>
      <c r="F13" s="13">
        <v>521.9</v>
      </c>
      <c r="G13" s="3">
        <f t="shared" si="0"/>
        <v>4.6000000000000227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2021-12-10T10:23:47Z</dcterms:modified>
</cp:coreProperties>
</file>