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FFFA0A5-CD07-4CCE-AD7B-92AAD4EDFBE8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Перечень мероприятий" sheetId="2" r:id="rId1"/>
  </sheets>
  <definedNames>
    <definedName name="_xlnm.Print_Area" localSheetId="0">'Перечень мероприятий'!$A$1:$K$164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2" i="2" l="1"/>
  <c r="G51" i="2"/>
  <c r="G43" i="2"/>
  <c r="F54" i="2" l="1"/>
  <c r="G54" i="2"/>
  <c r="H54" i="2"/>
  <c r="I54" i="2"/>
  <c r="J54" i="2"/>
  <c r="F132" i="2" l="1"/>
  <c r="D164" i="2"/>
  <c r="F159" i="2"/>
  <c r="G159" i="2"/>
  <c r="H159" i="2"/>
  <c r="I159" i="2"/>
  <c r="J159" i="2"/>
  <c r="H158" i="2"/>
  <c r="F157" i="2"/>
  <c r="G157" i="2"/>
  <c r="H157" i="2"/>
  <c r="I157" i="2"/>
  <c r="J157" i="2"/>
  <c r="F156" i="2"/>
  <c r="G156" i="2"/>
  <c r="G155" i="2" s="1"/>
  <c r="H156" i="2"/>
  <c r="I156" i="2"/>
  <c r="J156" i="2"/>
  <c r="E159" i="2"/>
  <c r="E157" i="2"/>
  <c r="E156" i="2"/>
  <c r="F150" i="2"/>
  <c r="G150" i="2"/>
  <c r="H150" i="2"/>
  <c r="I150" i="2"/>
  <c r="J150" i="2"/>
  <c r="E150" i="2"/>
  <c r="D151" i="2"/>
  <c r="D152" i="2"/>
  <c r="D153" i="2"/>
  <c r="D154" i="2"/>
  <c r="F145" i="2"/>
  <c r="G145" i="2"/>
  <c r="H145" i="2"/>
  <c r="I145" i="2"/>
  <c r="J145" i="2"/>
  <c r="E145" i="2"/>
  <c r="D146" i="2"/>
  <c r="D147" i="2"/>
  <c r="D148" i="2"/>
  <c r="D149" i="2"/>
  <c r="F140" i="2"/>
  <c r="G140" i="2"/>
  <c r="H140" i="2"/>
  <c r="I140" i="2"/>
  <c r="J140" i="2"/>
  <c r="E140" i="2"/>
  <c r="D141" i="2"/>
  <c r="D142" i="2"/>
  <c r="D143" i="2"/>
  <c r="D144" i="2"/>
  <c r="D136" i="2"/>
  <c r="D137" i="2"/>
  <c r="D138" i="2"/>
  <c r="D139" i="2"/>
  <c r="F135" i="2"/>
  <c r="G135" i="2"/>
  <c r="H135" i="2"/>
  <c r="I135" i="2"/>
  <c r="J135" i="2"/>
  <c r="E135" i="2"/>
  <c r="F133" i="2"/>
  <c r="G133" i="2"/>
  <c r="H133" i="2"/>
  <c r="I133" i="2"/>
  <c r="J133" i="2"/>
  <c r="H132" i="2"/>
  <c r="I132" i="2"/>
  <c r="J132" i="2"/>
  <c r="F131" i="2"/>
  <c r="G131" i="2"/>
  <c r="H131" i="2"/>
  <c r="I131" i="2"/>
  <c r="J131" i="2"/>
  <c r="F130" i="2"/>
  <c r="G130" i="2"/>
  <c r="H130" i="2"/>
  <c r="I130" i="2"/>
  <c r="I129" i="2" s="1"/>
  <c r="J130" i="2"/>
  <c r="E133" i="2"/>
  <c r="E131" i="2"/>
  <c r="E130" i="2"/>
  <c r="E132" i="2"/>
  <c r="F124" i="2"/>
  <c r="G124" i="2"/>
  <c r="H124" i="2"/>
  <c r="I124" i="2"/>
  <c r="J124" i="2"/>
  <c r="E124" i="2"/>
  <c r="D125" i="2"/>
  <c r="D126" i="2"/>
  <c r="D127" i="2"/>
  <c r="D128" i="2"/>
  <c r="F119" i="2"/>
  <c r="G119" i="2"/>
  <c r="H119" i="2"/>
  <c r="I119" i="2"/>
  <c r="J119" i="2"/>
  <c r="E119" i="2"/>
  <c r="D120" i="2"/>
  <c r="D121" i="2"/>
  <c r="D122" i="2"/>
  <c r="D123" i="2"/>
  <c r="F114" i="2"/>
  <c r="G114" i="2"/>
  <c r="H114" i="2"/>
  <c r="I114" i="2"/>
  <c r="J114" i="2"/>
  <c r="E114" i="2"/>
  <c r="D115" i="2"/>
  <c r="D116" i="2"/>
  <c r="D117" i="2"/>
  <c r="D118" i="2"/>
  <c r="F109" i="2"/>
  <c r="G109" i="2"/>
  <c r="H109" i="2"/>
  <c r="I109" i="2"/>
  <c r="J109" i="2"/>
  <c r="E109" i="2"/>
  <c r="D110" i="2"/>
  <c r="D111" i="2"/>
  <c r="D112" i="2"/>
  <c r="D113" i="2"/>
  <c r="F104" i="2"/>
  <c r="G104" i="2"/>
  <c r="H104" i="2"/>
  <c r="I104" i="2"/>
  <c r="J104" i="2"/>
  <c r="E104" i="2"/>
  <c r="D105" i="2"/>
  <c r="D106" i="2"/>
  <c r="D107" i="2"/>
  <c r="D108" i="2"/>
  <c r="F99" i="2"/>
  <c r="G99" i="2"/>
  <c r="H99" i="2"/>
  <c r="I99" i="2"/>
  <c r="J99" i="2"/>
  <c r="E99" i="2"/>
  <c r="D100" i="2"/>
  <c r="D101" i="2"/>
  <c r="D102" i="2"/>
  <c r="D103" i="2"/>
  <c r="F94" i="2"/>
  <c r="G94" i="2"/>
  <c r="H94" i="2"/>
  <c r="I94" i="2"/>
  <c r="J94" i="2"/>
  <c r="E94" i="2"/>
  <c r="D95" i="2"/>
  <c r="D96" i="2"/>
  <c r="D97" i="2"/>
  <c r="D98" i="2"/>
  <c r="F89" i="2"/>
  <c r="G89" i="2"/>
  <c r="H89" i="2"/>
  <c r="I89" i="2"/>
  <c r="J89" i="2"/>
  <c r="E89" i="2"/>
  <c r="D90" i="2"/>
  <c r="D91" i="2"/>
  <c r="D92" i="2"/>
  <c r="D93" i="2"/>
  <c r="F84" i="2"/>
  <c r="G84" i="2"/>
  <c r="H84" i="2"/>
  <c r="I84" i="2"/>
  <c r="J84" i="2"/>
  <c r="E84" i="2"/>
  <c r="F79" i="2"/>
  <c r="G79" i="2"/>
  <c r="H79" i="2"/>
  <c r="I79" i="2"/>
  <c r="J79" i="2"/>
  <c r="E79" i="2"/>
  <c r="D79" i="2" s="1"/>
  <c r="D80" i="2"/>
  <c r="D81" i="2"/>
  <c r="D82" i="2"/>
  <c r="D83" i="2"/>
  <c r="F74" i="2"/>
  <c r="G74" i="2"/>
  <c r="H74" i="2"/>
  <c r="I74" i="2"/>
  <c r="J74" i="2"/>
  <c r="E74" i="2"/>
  <c r="D75" i="2"/>
  <c r="D76" i="2"/>
  <c r="D77" i="2"/>
  <c r="D78" i="2"/>
  <c r="D70" i="2"/>
  <c r="D71" i="2"/>
  <c r="D72" i="2"/>
  <c r="D73" i="2"/>
  <c r="F69" i="2"/>
  <c r="G69" i="2"/>
  <c r="H69" i="2"/>
  <c r="I69" i="2"/>
  <c r="J69" i="2"/>
  <c r="E69" i="2"/>
  <c r="D65" i="2"/>
  <c r="D66" i="2"/>
  <c r="D67" i="2"/>
  <c r="D68" i="2"/>
  <c r="F64" i="2"/>
  <c r="G64" i="2"/>
  <c r="H64" i="2"/>
  <c r="I64" i="2"/>
  <c r="J64" i="2"/>
  <c r="E64" i="2"/>
  <c r="F59" i="2"/>
  <c r="G59" i="2"/>
  <c r="D59" i="2" s="1"/>
  <c r="H59" i="2"/>
  <c r="I59" i="2"/>
  <c r="J59" i="2"/>
  <c r="E59" i="2"/>
  <c r="D60" i="2"/>
  <c r="D61" i="2"/>
  <c r="D62" i="2"/>
  <c r="D63" i="2"/>
  <c r="D57" i="2"/>
  <c r="D58" i="2"/>
  <c r="F52" i="2"/>
  <c r="G52" i="2"/>
  <c r="H52" i="2"/>
  <c r="I52" i="2"/>
  <c r="J52" i="2"/>
  <c r="E52" i="2"/>
  <c r="F50" i="2"/>
  <c r="F162" i="2" s="1"/>
  <c r="G50" i="2"/>
  <c r="G162" i="2" s="1"/>
  <c r="H50" i="2"/>
  <c r="H162" i="2" s="1"/>
  <c r="I50" i="2"/>
  <c r="I162" i="2" s="1"/>
  <c r="J50" i="2"/>
  <c r="F49" i="2"/>
  <c r="F161" i="2" s="1"/>
  <c r="G49" i="2"/>
  <c r="H49" i="2"/>
  <c r="H161" i="2" s="1"/>
  <c r="I49" i="2"/>
  <c r="I161" i="2" s="1"/>
  <c r="J49" i="2"/>
  <c r="E50" i="2"/>
  <c r="E162" i="2" s="1"/>
  <c r="E49" i="2"/>
  <c r="E161" i="2" s="1"/>
  <c r="F51" i="2"/>
  <c r="H51" i="2"/>
  <c r="I51" i="2"/>
  <c r="J51" i="2"/>
  <c r="E51" i="2"/>
  <c r="D51" i="2" s="1"/>
  <c r="F48" i="2"/>
  <c r="J48" i="2"/>
  <c r="J38" i="2"/>
  <c r="I38" i="2"/>
  <c r="H38" i="2"/>
  <c r="E38" i="2"/>
  <c r="F38" i="2"/>
  <c r="D39" i="2"/>
  <c r="D40" i="2"/>
  <c r="D41" i="2"/>
  <c r="D42" i="2"/>
  <c r="F33" i="2"/>
  <c r="G33" i="2"/>
  <c r="H33" i="2"/>
  <c r="I33" i="2"/>
  <c r="J33" i="2"/>
  <c r="E33" i="2"/>
  <c r="D34" i="2"/>
  <c r="D35" i="2"/>
  <c r="D36" i="2"/>
  <c r="D37" i="2"/>
  <c r="F28" i="2"/>
  <c r="G28" i="2"/>
  <c r="H28" i="2"/>
  <c r="I28" i="2"/>
  <c r="J28" i="2"/>
  <c r="E28" i="2"/>
  <c r="F23" i="2"/>
  <c r="G23" i="2"/>
  <c r="H23" i="2"/>
  <c r="I23" i="2"/>
  <c r="J23" i="2"/>
  <c r="E23" i="2"/>
  <c r="D29" i="2"/>
  <c r="D30" i="2"/>
  <c r="D31" i="2"/>
  <c r="D32" i="2"/>
  <c r="F13" i="2"/>
  <c r="G13" i="2"/>
  <c r="H13" i="2"/>
  <c r="I13" i="2"/>
  <c r="J13" i="2"/>
  <c r="E13" i="2"/>
  <c r="F18" i="2"/>
  <c r="G18" i="2"/>
  <c r="H18" i="2"/>
  <c r="I18" i="2"/>
  <c r="J18" i="2"/>
  <c r="E18" i="2"/>
  <c r="D24" i="2"/>
  <c r="D25" i="2"/>
  <c r="D26" i="2"/>
  <c r="D27" i="2"/>
  <c r="D19" i="2"/>
  <c r="D20" i="2"/>
  <c r="D21" i="2"/>
  <c r="D22" i="2"/>
  <c r="D15" i="2"/>
  <c r="D16" i="2"/>
  <c r="D17" i="2"/>
  <c r="D14" i="2"/>
  <c r="D12" i="2"/>
  <c r="D11" i="2"/>
  <c r="D9" i="2"/>
  <c r="D10" i="2"/>
  <c r="F7" i="2"/>
  <c r="G7" i="2"/>
  <c r="H7" i="2"/>
  <c r="I7" i="2"/>
  <c r="J7" i="2"/>
  <c r="E7" i="2"/>
  <c r="D28" i="2" l="1"/>
  <c r="D49" i="2"/>
  <c r="D52" i="2"/>
  <c r="D124" i="2"/>
  <c r="J163" i="2"/>
  <c r="J160" i="2" s="1"/>
  <c r="J162" i="2"/>
  <c r="D159" i="2"/>
  <c r="D119" i="2"/>
  <c r="D140" i="2"/>
  <c r="D130" i="2"/>
  <c r="D131" i="2"/>
  <c r="D50" i="2"/>
  <c r="J161" i="2"/>
  <c r="E48" i="2"/>
  <c r="I163" i="2"/>
  <c r="I160" i="2" s="1"/>
  <c r="D162" i="2"/>
  <c r="D94" i="2"/>
  <c r="G161" i="2"/>
  <c r="D161" i="2" s="1"/>
  <c r="D84" i="2"/>
  <c r="D114" i="2"/>
  <c r="D157" i="2"/>
  <c r="J129" i="2"/>
  <c r="I155" i="2"/>
  <c r="E163" i="2"/>
  <c r="E160" i="2" s="1"/>
  <c r="D7" i="2"/>
  <c r="D145" i="2"/>
  <c r="H48" i="2"/>
  <c r="H163" i="2"/>
  <c r="H160" i="2" s="1"/>
  <c r="G163" i="2"/>
  <c r="G160" i="2" s="1"/>
  <c r="F163" i="2"/>
  <c r="F160" i="2" s="1"/>
  <c r="D109" i="2"/>
  <c r="E129" i="2"/>
  <c r="H129" i="2"/>
  <c r="J155" i="2"/>
  <c r="H155" i="2"/>
  <c r="D156" i="2"/>
  <c r="D150" i="2"/>
  <c r="D135" i="2"/>
  <c r="G129" i="2"/>
  <c r="D132" i="2"/>
  <c r="F129" i="2"/>
  <c r="D104" i="2"/>
  <c r="D99" i="2"/>
  <c r="D89" i="2"/>
  <c r="D74" i="2"/>
  <c r="D69" i="2"/>
  <c r="D64" i="2"/>
  <c r="D56" i="2"/>
  <c r="I48" i="2"/>
  <c r="G48" i="2"/>
  <c r="D48" i="2" s="1"/>
  <c r="D33" i="2"/>
  <c r="D23" i="2"/>
  <c r="D18" i="2"/>
  <c r="D13" i="2"/>
  <c r="D129" i="2" l="1"/>
  <c r="D163" i="2"/>
  <c r="D160" i="2"/>
  <c r="D38" i="2" l="1"/>
  <c r="E54" i="2"/>
  <c r="D54" i="2" s="1"/>
  <c r="D55" i="2"/>
</calcChain>
</file>

<file path=xl/sharedStrings.xml><?xml version="1.0" encoding="utf-8"?>
<sst xmlns="http://schemas.openxmlformats.org/spreadsheetml/2006/main" count="259" uniqueCount="76">
  <si>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</si>
  <si>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</si>
  <si>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</si>
  <si>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</si>
  <si>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</si>
  <si>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 xml:space="preserve"> </t>
  </si>
  <si>
    <t>2021 год</t>
  </si>
  <si>
    <t>Итого по подпрограмме № 2</t>
  </si>
  <si>
    <t>2022 год</t>
  </si>
  <si>
    <t>2023 год</t>
  </si>
  <si>
    <t>2024 год</t>
  </si>
  <si>
    <t xml:space="preserve">Повышение эффективности работы органа повседневного управления сил и средств муниципального звена РСЧС
</t>
  </si>
  <si>
    <t>1.3. Содержание добровольной пожарной охраны в п. Широкий Прилук</t>
  </si>
  <si>
    <t xml:space="preserve">Обеспечение первичных мер пожарной безопасности </t>
  </si>
  <si>
    <t xml:space="preserve">Снижение тяжести последствий при возникновении пожара в жилом помещении </t>
  </si>
  <si>
    <t>ПЕРЕЧЕНЬ
мероприятий муниципальной программы Вилегодского муниципального округа Архангельской области
«Защита населения и территории Вилегодского муниципального округа от чрезвычайных ситуаций, обеспечение пожарной безопасности и безопасности людей на водных объектах»</t>
  </si>
  <si>
    <t>2025 год</t>
  </si>
  <si>
    <t>2026 год</t>
  </si>
  <si>
    <t>1.5.    Усовершенствование материально-технической базы ЕДДС,( приобретение телефона факса, средсва связи радиостанции,спецодежда)</t>
  </si>
  <si>
    <t xml:space="preserve">Повышение эффективности защиты населения на территории Вилегодского муниципального округа по прифилактике COVID -19
</t>
  </si>
  <si>
    <t>1.1. Содержание добровольной пожарной охраны в п. Кивер, с. Никольск, с. Шалимово</t>
  </si>
  <si>
    <t>Обеспечение первичных мер пожарной безопасности на подведомственной территории</t>
  </si>
  <si>
    <t>Подпрограмма № 2 «Пожарная безопасность в Вилегодском муниципальном округе»</t>
  </si>
  <si>
    <t>Подпрограмма № 3 «Обеспечение безопасности и охраны жизни людей на водных объектах в Вилегодском муниципальном округе»</t>
  </si>
  <si>
    <t>1.2.  Мероприятия по оборудованию мест массового отдыха людей у воды с. Никольск, с. Павловск,с.Вилегодск, п.Сорово</t>
  </si>
  <si>
    <t xml:space="preserve">1.4. Изготовление однотипных стендов  «Безопасность на воде» с. Ильинск, с. Павловск, с. Никольск. Ремонт и содержание пляжного оборудования, изготовление запрещающих знаков по безопасности на водных объектах на территории муниципального округа 
</t>
  </si>
  <si>
    <t xml:space="preserve">1.2. Мероприятия
 по снижению тяжести последствий в результате ЧС, для тушения пожаров в труднодоступных местах (Закупка переносной мотопомпы, приспособление для вскрытия дверей и деблокирования "Hooligan")
</t>
  </si>
  <si>
    <t xml:space="preserve">1.4.   Мероприятия по организации первоочередного жизнеобеспечения населения в рамках осложнения эпидемиологической обстановки                     </t>
  </si>
  <si>
    <t>Оперативное реагирование при тушении пожара до прибытия основных сил ПЧ 28, профилактическая работа с населением по соблюдению мер пожарной безопасности, поддержание в постоянной готовности пожарной техники и ПТВ</t>
  </si>
  <si>
    <t xml:space="preserve">Создание и содержание мест массового отдыха людей на водных объектах. Предотвращение гибели и травматизма людей на водных объектах </t>
  </si>
  <si>
    <t xml:space="preserve"> Предотвращение гибели и травматизма людей на водных объектах </t>
  </si>
  <si>
    <t>ПРИЛОЖЕНИЕ № 2
к муниципальной программе Вилегодского муниципального округа  Архангельской области «Защита населения и территории Вилегодского муниципального округа  от чрезвычайных ситуаций, обеспечение пожарной безопасности и безопасности людей на водных объектах»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</si>
  <si>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</si>
  <si>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</si>
  <si>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</si>
  <si>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</si>
  <si>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</si>
  <si>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Всего по подпрограмме № 1</t>
  </si>
  <si>
    <t>1.1. Мероприятия
 по предупреждению и ликвидации 
чрезвычайных ситуаций на территории Вилегодского муниципального округа</t>
  </si>
  <si>
    <t>Всего по подпрограмме № 3</t>
  </si>
  <si>
    <t>Итого по муниципальной программе</t>
  </si>
  <si>
    <t>Итого, в том числе</t>
  </si>
  <si>
    <t xml:space="preserve">Повышение эффективности защиты населения и территории Вилегодского муниципального округа от чрезвычайных ситуаций. Снижение материального ущерба от чрезвычайных ситуаций, снижение тяжести последствий от пожаров, аварий и ЧС
</t>
  </si>
  <si>
    <t xml:space="preserve">Повышение эффективности защиты населения и территории Вилегодского муниципального округа от чрезвычайных ситуаций. Снижение материального ущерба от чрезвычайных ситуаций, снижение тяжести последствий аварий и ЧС
</t>
  </si>
  <si>
    <t xml:space="preserve"> Отдел по делам ГО, ЧС и мобилизационной работе Управления 
по организационной работе, делам ГО и ЧС, территориальные органы администрации Вилегодского муниципального округа    </t>
  </si>
  <si>
    <t xml:space="preserve">Отдел по делам ГО, ЧС и мобилизационной работе Управления 
по организационной работе, делам ГО и ЧС администрации Вилегодского муниципального округа  </t>
  </si>
  <si>
    <t>Никольский территориальный отдел</t>
  </si>
  <si>
    <t xml:space="preserve">Вилегодский территориальный отдел </t>
  </si>
  <si>
    <t>Павловский территориальный отдел</t>
  </si>
  <si>
    <t>Селянский территориальный отдел</t>
  </si>
  <si>
    <t>Территориальные органы администрации Вилегодского муниципального округа</t>
  </si>
  <si>
    <t>Подпрограмма № 1 «Снижение рисков и смягчение последствий чрезвычайных ситуаций природного и техногенного характера на территории Вилегодского муниципального округа»</t>
  </si>
  <si>
    <t>1.6.   Закупка оборудования для местной системы оповещения на 540 абонентов</t>
  </si>
  <si>
    <t xml:space="preserve">1.2. Содержание, ремонт и обслуживание наружного противопожарного водоснабжения по подведомственности Никольского территориального отдела </t>
  </si>
  <si>
    <t>1.4 Содержание пожарных водоемов</t>
  </si>
  <si>
    <t>1.5. Содержание, ремонт и обслуживание наружного противопожарного водоснабжения Вилегодского территориального отдела</t>
  </si>
  <si>
    <t>1.6. Содержание добровольной пожарной охраны в с. Слобода</t>
  </si>
  <si>
    <t>1.7. Содержание, ремонт и обслуживание наружного противопожарного водоснабжения по подведомственности Павловского территориального отдела</t>
  </si>
  <si>
    <t>1.8. Содержание, ремонт и обслуживание наружного противопожарного водоснабжения по подведомственности территориального отдела "Селянское"</t>
  </si>
  <si>
    <t>1.9 Содержание пожарных пирсов (зима)</t>
  </si>
  <si>
    <t>1.10.   Содержание подъездных путей и обслуживание пожарных водоемов в с. Ильинско-Подомское, содержание пожарного пирса д. Воронцово</t>
  </si>
  <si>
    <t>1.11.   Обустройство подъездных путей к пожарным водоемам с. Ильинско-Подомское ул. Энергетиков 8, Советсткая 1, д. Воронцово пожарный пирс</t>
  </si>
  <si>
    <t>1.12.   Ремонт наружнего противопожарного водоснабжения с заменой пожарных гидрантов в с. Ильинско-Подомкое</t>
  </si>
  <si>
    <t xml:space="preserve">1.13.  Приобретение автономных пожарных извещателей для многодетных семей, семей состоящих на учете в органах опеки, семей находящихся в трудной жизненной ситуации  </t>
  </si>
  <si>
    <t>1.14 Консервация жилого дома (ограничение доступа) по адресу: д. Воронцово, ул. Пролетарская, д. 25</t>
  </si>
  <si>
    <t>Предупреждение возникновения аварийных ситуаций по указанном уадресу</t>
  </si>
  <si>
    <t>1.15 Ремонт пожарных водоемов (участие в программе по софинансированию с ПАО)</t>
  </si>
  <si>
    <t>Обеспечение первичных мер пожарной безопасности</t>
  </si>
  <si>
    <t>1.1.  Оборудование и содержание мест массового отдыха населения на водных объектах Вилегодского муниципального округа</t>
  </si>
  <si>
    <t>1.3. Оборудование места для «Крещенских купаний» на территории с. Ильинско-Подомское</t>
  </si>
  <si>
    <t>1.3.  Мероприятия по предупреждению ЧС  территориальными органами</t>
  </si>
  <si>
    <t>1.7.   Обеспечение граждан подлежащих мобилизации предметами первой необходимости и сухпайком</t>
  </si>
  <si>
    <t xml:space="preserve">Повышение эффективности защиты населения на территории Вилегодского муниципального округа. Оперативное оповещение руководящего состава и населения
</t>
  </si>
  <si>
    <t>Оказание поддержки гражданам подлежащим мобилизации. Обеспечение предметами первой необходимости</t>
  </si>
  <si>
    <r>
      <t>Приложение №1 к постановлению Администрации Вилегодского муниципального округа от</t>
    </r>
    <r>
      <rPr>
        <b/>
        <sz val="12"/>
        <color theme="1"/>
        <rFont val="Times New Roman"/>
        <family val="1"/>
        <charset val="204"/>
      </rPr>
      <t xml:space="preserve"> _________</t>
    </r>
    <r>
      <rPr>
        <sz val="12"/>
        <color theme="1"/>
        <rFont val="Times New Roman"/>
        <family val="1"/>
        <charset val="204"/>
      </rPr>
      <t xml:space="preserve"> № </t>
    </r>
    <r>
      <rPr>
        <b/>
        <sz val="12"/>
        <color theme="1"/>
        <rFont val="Times New Roman"/>
        <family val="1"/>
        <charset val="204"/>
      </rPr>
      <t>________</t>
    </r>
  </si>
  <si>
    <t>1.8 Мероприятия по технической защите информации мобилизационного подразделения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</si>
</sst>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4" fillId="0" borderId="10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4" fillId="3" borderId="10" xfId="0" applyNumberFormat="1" applyFont="1" applyFill="1" applyBorder="1" applyAlignment="1">
      <alignment horizontal="left" vertical="center" wrapText="1"/>
    </xf>
    <xf numFmtId="2" fontId="4" fillId="3" borderId="12" xfId="0" applyNumberFormat="1" applyFont="1" applyFill="1" applyBorder="1" applyAlignment="1">
      <alignment horizontal="left" vertical="center" wrapText="1"/>
    </xf>
    <xf numFmtId="2" fontId="4" fillId="3" borderId="5" xfId="0" applyNumberFormat="1" applyFont="1" applyFill="1" applyBorder="1" applyAlignment="1">
      <alignment horizontal="left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left" vertical="center" wrapText="1"/>
    </xf>
    <xf numFmtId="2" fontId="6" fillId="0" borderId="11" xfId="0" applyNumberFormat="1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left" vertical="center" wrapText="1"/>
    </xf>
    <xf numFmtId="2" fontId="6" fillId="0" borderId="9" xfId="0" applyNumberFormat="1" applyFont="1" applyBorder="1" applyAlignment="1">
      <alignment horizontal="left" vertical="center" wrapText="1"/>
    </xf>
    <xf numFmtId="2" fontId="6" fillId="0" borderId="14" xfId="0" applyNumberFormat="1" applyFont="1" applyBorder="1" applyAlignment="1">
      <alignment horizontal="left" vertical="center" wrapText="1"/>
    </xf>
    <xf numFmtId="2" fontId="6" fillId="0" borderId="6" xfId="0" applyNumberFormat="1" applyFont="1" applyBorder="1" applyAlignment="1">
      <alignment horizontal="left" vertical="center" wrapText="1"/>
    </xf>
    <xf numFmtId="2" fontId="6" fillId="0" borderId="8" xfId="0" applyNumberFormat="1" applyFont="1" applyBorder="1" applyAlignment="1">
      <alignment horizontal="left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6" fillId="3" borderId="11" xfId="0" applyNumberFormat="1" applyFont="1" applyFill="1" applyBorder="1" applyAlignment="1">
      <alignment horizontal="left" vertical="center" wrapText="1"/>
    </xf>
    <xf numFmtId="2" fontId="6" fillId="3" borderId="13" xfId="0" applyNumberFormat="1" applyFont="1" applyFill="1" applyBorder="1" applyAlignment="1">
      <alignment horizontal="left" vertical="center" wrapText="1"/>
    </xf>
    <xf numFmtId="2" fontId="6" fillId="3" borderId="9" xfId="0" applyNumberFormat="1" applyFont="1" applyFill="1" applyBorder="1" applyAlignment="1">
      <alignment horizontal="left" vertical="center" wrapText="1"/>
    </xf>
    <xf numFmtId="2" fontId="6" fillId="3" borderId="14" xfId="0" applyNumberFormat="1" applyFont="1" applyFill="1" applyBorder="1" applyAlignment="1">
      <alignment horizontal="left" vertical="center" wrapText="1"/>
    </xf>
    <xf numFmtId="2" fontId="6" fillId="3" borderId="6" xfId="0" applyNumberFormat="1" applyFont="1" applyFill="1" applyBorder="1" applyAlignment="1">
      <alignment horizontal="left" vertical="center" wrapText="1"/>
    </xf>
    <xf numFmtId="2" fontId="6" fillId="3" borderId="8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 wrapText="1"/>
    </xf>
    <xf numFmtId="2" fontId="7" fillId="0" borderId="12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M170"/>
  <sheetViews>
    <sheetView tabSelected="1" view="pageBreakPreview" zoomScale="80" zoomScaleNormal="80" zoomScaleSheetLayoutView="80" workbookViewId="0">
      <pane ySplit="5" topLeftCell="A150" activePane="bottomLeft" state="frozen"/>
      <selection pane="bottomLeft" activeCell="N158" sqref="N158"/>
    </sheetView>
  </sheetViews>
  <sheetFormatPr defaultRowHeight="15.75" x14ac:dyDescent="0.25"/>
  <cols>
    <col min="1" max="1" width="45.42578125" style="2" customWidth="1"/>
    <col min="2" max="2" width="22" style="2" customWidth="1"/>
    <col min="3" max="3" width="21.42578125" style="2" customWidth="1"/>
    <col min="4" max="4" width="12.7109375" style="2" customWidth="1"/>
    <col min="5" max="5" width="11.7109375" style="2" customWidth="1"/>
    <col min="6" max="10" width="11.42578125" style="2" customWidth="1"/>
    <col min="11" max="11" width="49" style="2" customWidth="1"/>
    <col min="12" max="16384" width="9.140625" style="2"/>
  </cols>
  <sheetData>
    <row r="1" spans="1:11" s="5" customFormat="1" ht="25.5" customHeight="1" x14ac:dyDescent="0.25">
      <c r="D1" s="32" t="s">
        <v>74</v>
      </c>
      <c r="E1" s="33"/>
      <c r="F1" s="33"/>
      <c r="G1" s="33"/>
      <c r="H1" s="33"/>
      <c r="I1" s="33"/>
      <c r="J1" s="33"/>
      <c r="K1" s="33"/>
    </row>
    <row r="2" spans="1:11" ht="79.5" customHeight="1" x14ac:dyDescent="0.25">
      <c r="A2" s="1"/>
      <c r="B2" s="1"/>
      <c r="C2" s="1"/>
      <c r="D2" s="49" t="s">
        <v>31</v>
      </c>
      <c r="E2" s="50"/>
      <c r="F2" s="50"/>
      <c r="G2" s="50"/>
      <c r="H2" s="50"/>
      <c r="I2" s="50"/>
      <c r="J2" s="50"/>
      <c r="K2" s="50"/>
    </row>
    <row r="3" spans="1:11" ht="63" customHeight="1" x14ac:dyDescent="0.25">
      <c r="A3" s="53" t="s">
        <v>15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37.5" customHeight="1" x14ac:dyDescent="0.25">
      <c r="A4" s="51" t="s">
        <v>32</v>
      </c>
      <c r="B4" s="51" t="s">
        <v>33</v>
      </c>
      <c r="C4" s="51" t="s">
        <v>34</v>
      </c>
      <c r="D4" s="55" t="s">
        <v>35</v>
      </c>
      <c r="E4" s="56"/>
      <c r="F4" s="56"/>
      <c r="G4" s="56"/>
      <c r="H4" s="56"/>
      <c r="I4" s="56"/>
      <c r="J4" s="57"/>
      <c r="K4" s="51" t="s">
        <v>36</v>
      </c>
    </row>
    <row r="5" spans="1:11" ht="24" customHeight="1" x14ac:dyDescent="0.25">
      <c r="A5" s="52"/>
      <c r="B5" s="52"/>
      <c r="C5" s="52"/>
      <c r="D5" s="17" t="s">
        <v>0</v>
      </c>
      <c r="E5" s="17" t="s">
        <v>6</v>
      </c>
      <c r="F5" s="17" t="s">
        <v>8</v>
      </c>
      <c r="G5" s="17" t="s">
        <v>9</v>
      </c>
      <c r="H5" s="17" t="s">
        <v>10</v>
      </c>
      <c r="I5" s="17" t="s">
        <v>16</v>
      </c>
      <c r="J5" s="17" t="s">
        <v>17</v>
      </c>
      <c r="K5" s="52"/>
    </row>
    <row r="6" spans="1:11" ht="27.75" customHeight="1" x14ac:dyDescent="0.25">
      <c r="A6" s="54" t="s">
        <v>51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customHeight="1" x14ac:dyDescent="0.25">
      <c r="A7" s="43" t="s">
        <v>38</v>
      </c>
      <c r="B7" s="37" t="s">
        <v>45</v>
      </c>
      <c r="C7" s="60" t="s">
        <v>41</v>
      </c>
      <c r="D7" s="58">
        <f>SUM(E7:J7)</f>
        <v>1139.3</v>
      </c>
      <c r="E7" s="58">
        <f>SUM(E9:E12)</f>
        <v>489.3</v>
      </c>
      <c r="F7" s="58">
        <f t="shared" ref="F7:J7" si="0">SUM(F9:F12)</f>
        <v>270</v>
      </c>
      <c r="G7" s="58">
        <f t="shared" si="0"/>
        <v>150</v>
      </c>
      <c r="H7" s="58">
        <f t="shared" si="0"/>
        <v>0</v>
      </c>
      <c r="I7" s="58">
        <f t="shared" si="0"/>
        <v>115</v>
      </c>
      <c r="J7" s="58">
        <f t="shared" si="0"/>
        <v>115</v>
      </c>
      <c r="K7" s="46" t="s">
        <v>42</v>
      </c>
    </row>
    <row r="8" spans="1:11" ht="18" customHeight="1" x14ac:dyDescent="0.25">
      <c r="A8" s="44"/>
      <c r="B8" s="38"/>
      <c r="C8" s="61"/>
      <c r="D8" s="59"/>
      <c r="E8" s="59"/>
      <c r="F8" s="59"/>
      <c r="G8" s="59"/>
      <c r="H8" s="59"/>
      <c r="I8" s="59"/>
      <c r="J8" s="59"/>
      <c r="K8" s="47"/>
    </row>
    <row r="9" spans="1:11" x14ac:dyDescent="0.25">
      <c r="A9" s="44"/>
      <c r="B9" s="38"/>
      <c r="C9" s="9" t="s">
        <v>1</v>
      </c>
      <c r="D9" s="10">
        <f t="shared" ref="D9:D14" si="1">SUM(E9:J9)</f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7">
        <v>0</v>
      </c>
      <c r="K9" s="47"/>
    </row>
    <row r="10" spans="1:11" ht="31.5" customHeight="1" x14ac:dyDescent="0.25">
      <c r="A10" s="44"/>
      <c r="B10" s="38"/>
      <c r="C10" s="9" t="s">
        <v>2</v>
      </c>
      <c r="D10" s="10">
        <f t="shared" si="1"/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7">
        <v>0</v>
      </c>
      <c r="K10" s="47"/>
    </row>
    <row r="11" spans="1:11" ht="27.75" customHeight="1" x14ac:dyDescent="0.25">
      <c r="A11" s="44"/>
      <c r="B11" s="38"/>
      <c r="C11" s="9" t="s">
        <v>3</v>
      </c>
      <c r="D11" s="10">
        <f t="shared" si="1"/>
        <v>1139.3</v>
      </c>
      <c r="E11" s="7">
        <v>489.3</v>
      </c>
      <c r="F11" s="11">
        <v>270</v>
      </c>
      <c r="G11" s="7">
        <v>150</v>
      </c>
      <c r="H11" s="11">
        <v>0</v>
      </c>
      <c r="I11" s="7">
        <v>115</v>
      </c>
      <c r="J11" s="12">
        <v>115</v>
      </c>
      <c r="K11" s="47"/>
    </row>
    <row r="12" spans="1:11" ht="36" customHeight="1" x14ac:dyDescent="0.25">
      <c r="A12" s="45"/>
      <c r="B12" s="39"/>
      <c r="C12" s="9" t="s">
        <v>4</v>
      </c>
      <c r="D12" s="13">
        <f t="shared" si="1"/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48"/>
    </row>
    <row r="13" spans="1:11" ht="32.25" customHeight="1" x14ac:dyDescent="0.25">
      <c r="A13" s="43" t="s">
        <v>26</v>
      </c>
      <c r="B13" s="37" t="s">
        <v>45</v>
      </c>
      <c r="C13" s="18" t="s">
        <v>41</v>
      </c>
      <c r="D13" s="7">
        <f t="shared" si="1"/>
        <v>126.2</v>
      </c>
      <c r="E13" s="7">
        <f>SUM(E14:E17)</f>
        <v>26.2</v>
      </c>
      <c r="F13" s="7">
        <f t="shared" ref="F13:J13" si="2">SUM(F14:F17)</f>
        <v>30</v>
      </c>
      <c r="G13" s="7">
        <f t="shared" si="2"/>
        <v>70</v>
      </c>
      <c r="H13" s="7">
        <f t="shared" si="2"/>
        <v>0</v>
      </c>
      <c r="I13" s="7">
        <f t="shared" si="2"/>
        <v>0</v>
      </c>
      <c r="J13" s="7">
        <f t="shared" si="2"/>
        <v>0</v>
      </c>
      <c r="K13" s="46" t="s">
        <v>43</v>
      </c>
    </row>
    <row r="14" spans="1:11" ht="34.5" customHeight="1" x14ac:dyDescent="0.25">
      <c r="A14" s="44"/>
      <c r="B14" s="38"/>
      <c r="C14" s="9" t="s">
        <v>1</v>
      </c>
      <c r="D14" s="7">
        <f t="shared" si="1"/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47"/>
    </row>
    <row r="15" spans="1:11" ht="31.5" customHeight="1" x14ac:dyDescent="0.25">
      <c r="A15" s="44"/>
      <c r="B15" s="38"/>
      <c r="C15" s="9" t="s">
        <v>2</v>
      </c>
      <c r="D15" s="7">
        <f t="shared" ref="D15:D17" si="3">SUM(E15:J15)</f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47"/>
    </row>
    <row r="16" spans="1:11" ht="30.75" customHeight="1" x14ac:dyDescent="0.25">
      <c r="A16" s="44"/>
      <c r="B16" s="38"/>
      <c r="C16" s="9" t="s">
        <v>3</v>
      </c>
      <c r="D16" s="7">
        <f t="shared" si="3"/>
        <v>126.2</v>
      </c>
      <c r="E16" s="10">
        <v>26.2</v>
      </c>
      <c r="F16" s="7">
        <v>30</v>
      </c>
      <c r="G16" s="7">
        <v>70</v>
      </c>
      <c r="H16" s="7">
        <v>0</v>
      </c>
      <c r="I16" s="7">
        <v>0</v>
      </c>
      <c r="J16" s="7">
        <v>0</v>
      </c>
      <c r="K16" s="47"/>
    </row>
    <row r="17" spans="1:11" ht="38.25" customHeight="1" x14ac:dyDescent="0.25">
      <c r="A17" s="45"/>
      <c r="B17" s="39"/>
      <c r="C17" s="14" t="s">
        <v>4</v>
      </c>
      <c r="D17" s="7">
        <f t="shared" si="3"/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48"/>
    </row>
    <row r="18" spans="1:11" s="3" customFormat="1" ht="30.75" customHeight="1" x14ac:dyDescent="0.25">
      <c r="A18" s="43" t="s">
        <v>70</v>
      </c>
      <c r="B18" s="37" t="s">
        <v>44</v>
      </c>
      <c r="C18" s="18" t="s">
        <v>41</v>
      </c>
      <c r="D18" s="7">
        <f>SUM(E18:J18)</f>
        <v>112.5</v>
      </c>
      <c r="E18" s="7">
        <f>SUM(E19:E22)</f>
        <v>0</v>
      </c>
      <c r="F18" s="7">
        <f t="shared" ref="F18:J18" si="4">SUM(F19:F22)</f>
        <v>22.5</v>
      </c>
      <c r="G18" s="7">
        <f t="shared" si="4"/>
        <v>30</v>
      </c>
      <c r="H18" s="7">
        <f t="shared" si="4"/>
        <v>0</v>
      </c>
      <c r="I18" s="7">
        <f t="shared" si="4"/>
        <v>30</v>
      </c>
      <c r="J18" s="7">
        <f t="shared" si="4"/>
        <v>30</v>
      </c>
      <c r="K18" s="46" t="s">
        <v>43</v>
      </c>
    </row>
    <row r="19" spans="1:11" s="3" customFormat="1" ht="30.75" customHeight="1" x14ac:dyDescent="0.25">
      <c r="A19" s="44"/>
      <c r="B19" s="38"/>
      <c r="C19" s="9" t="s">
        <v>1</v>
      </c>
      <c r="D19" s="7">
        <f t="shared" ref="D19:D22" si="5">SUM(E19:J19)</f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47"/>
    </row>
    <row r="20" spans="1:11" s="3" customFormat="1" ht="30.75" customHeight="1" x14ac:dyDescent="0.25">
      <c r="A20" s="44"/>
      <c r="B20" s="38"/>
      <c r="C20" s="9" t="s">
        <v>2</v>
      </c>
      <c r="D20" s="7">
        <f t="shared" si="5"/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47"/>
    </row>
    <row r="21" spans="1:11" s="3" customFormat="1" ht="30.75" customHeight="1" x14ac:dyDescent="0.25">
      <c r="A21" s="44"/>
      <c r="B21" s="38"/>
      <c r="C21" s="9" t="s">
        <v>3</v>
      </c>
      <c r="D21" s="7">
        <f t="shared" si="5"/>
        <v>112.5</v>
      </c>
      <c r="E21" s="7">
        <v>0</v>
      </c>
      <c r="F21" s="7">
        <v>22.5</v>
      </c>
      <c r="G21" s="7">
        <v>30</v>
      </c>
      <c r="H21" s="7">
        <v>0</v>
      </c>
      <c r="I21" s="7">
        <v>30</v>
      </c>
      <c r="J21" s="7">
        <v>30</v>
      </c>
      <c r="K21" s="47"/>
    </row>
    <row r="22" spans="1:11" s="3" customFormat="1" ht="40.5" customHeight="1" x14ac:dyDescent="0.25">
      <c r="A22" s="45"/>
      <c r="B22" s="39"/>
      <c r="C22" s="14" t="s">
        <v>4</v>
      </c>
      <c r="D22" s="7">
        <f t="shared" si="5"/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48"/>
    </row>
    <row r="23" spans="1:11" s="3" customFormat="1" ht="31.5" customHeight="1" x14ac:dyDescent="0.25">
      <c r="A23" s="43" t="s">
        <v>27</v>
      </c>
      <c r="B23" s="37" t="s">
        <v>45</v>
      </c>
      <c r="C23" s="18" t="s">
        <v>41</v>
      </c>
      <c r="D23" s="7">
        <f>SUM(E23:J23)</f>
        <v>150</v>
      </c>
      <c r="E23" s="7">
        <f>SUM(E24:E27)</f>
        <v>0</v>
      </c>
      <c r="F23" s="7">
        <f t="shared" ref="F23:J23" si="6">SUM(F24:F27)</f>
        <v>0</v>
      </c>
      <c r="G23" s="7">
        <f t="shared" si="6"/>
        <v>150</v>
      </c>
      <c r="H23" s="7">
        <f t="shared" si="6"/>
        <v>0</v>
      </c>
      <c r="I23" s="7">
        <f t="shared" si="6"/>
        <v>0</v>
      </c>
      <c r="J23" s="7">
        <f t="shared" si="6"/>
        <v>0</v>
      </c>
      <c r="K23" s="46" t="s">
        <v>19</v>
      </c>
    </row>
    <row r="24" spans="1:11" s="3" customFormat="1" ht="31.5" customHeight="1" x14ac:dyDescent="0.25">
      <c r="A24" s="44"/>
      <c r="B24" s="38"/>
      <c r="C24" s="9" t="s">
        <v>1</v>
      </c>
      <c r="D24" s="7">
        <f t="shared" ref="D24:D27" si="7">SUM(E24:J24)</f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47"/>
    </row>
    <row r="25" spans="1:11" s="3" customFormat="1" ht="31.5" customHeight="1" x14ac:dyDescent="0.25">
      <c r="A25" s="44"/>
      <c r="B25" s="38"/>
      <c r="C25" s="9" t="s">
        <v>2</v>
      </c>
      <c r="D25" s="7">
        <f t="shared" si="7"/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47"/>
    </row>
    <row r="26" spans="1:11" s="3" customFormat="1" ht="31.5" customHeight="1" x14ac:dyDescent="0.25">
      <c r="A26" s="44"/>
      <c r="B26" s="38"/>
      <c r="C26" s="9" t="s">
        <v>3</v>
      </c>
      <c r="D26" s="7">
        <f t="shared" si="7"/>
        <v>150</v>
      </c>
      <c r="E26" s="7">
        <v>0</v>
      </c>
      <c r="F26" s="7">
        <v>0</v>
      </c>
      <c r="G26" s="7">
        <v>150</v>
      </c>
      <c r="H26" s="7">
        <v>0</v>
      </c>
      <c r="I26" s="7">
        <v>0</v>
      </c>
      <c r="J26" s="7">
        <v>0</v>
      </c>
      <c r="K26" s="47"/>
    </row>
    <row r="27" spans="1:11" s="3" customFormat="1" ht="30" customHeight="1" x14ac:dyDescent="0.25">
      <c r="A27" s="45"/>
      <c r="B27" s="39"/>
      <c r="C27" s="14" t="s">
        <v>4</v>
      </c>
      <c r="D27" s="7">
        <f t="shared" si="7"/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48"/>
    </row>
    <row r="28" spans="1:11" s="3" customFormat="1" ht="31.5" customHeight="1" x14ac:dyDescent="0.25">
      <c r="A28" s="43" t="s">
        <v>18</v>
      </c>
      <c r="B28" s="37" t="s">
        <v>45</v>
      </c>
      <c r="C28" s="18" t="s">
        <v>41</v>
      </c>
      <c r="D28" s="15">
        <f>SUM(E28:J28)</f>
        <v>140</v>
      </c>
      <c r="E28" s="15">
        <f>SUM(E29:E32)</f>
        <v>0</v>
      </c>
      <c r="F28" s="15">
        <f t="shared" ref="F28:J28" si="8">SUM(F29:F32)</f>
        <v>50</v>
      </c>
      <c r="G28" s="15">
        <f t="shared" si="8"/>
        <v>50</v>
      </c>
      <c r="H28" s="15">
        <f t="shared" si="8"/>
        <v>0</v>
      </c>
      <c r="I28" s="15">
        <f t="shared" si="8"/>
        <v>20</v>
      </c>
      <c r="J28" s="15">
        <f t="shared" si="8"/>
        <v>20</v>
      </c>
      <c r="K28" s="46" t="s">
        <v>11</v>
      </c>
    </row>
    <row r="29" spans="1:11" s="3" customFormat="1" ht="31.5" customHeight="1" x14ac:dyDescent="0.25">
      <c r="A29" s="44"/>
      <c r="B29" s="38"/>
      <c r="C29" s="9" t="s">
        <v>1</v>
      </c>
      <c r="D29" s="15">
        <f t="shared" ref="D29:D32" si="9">SUM(E29:J29)</f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47"/>
    </row>
    <row r="30" spans="1:11" s="3" customFormat="1" ht="31.5" customHeight="1" x14ac:dyDescent="0.25">
      <c r="A30" s="44"/>
      <c r="B30" s="38"/>
      <c r="C30" s="9" t="s">
        <v>2</v>
      </c>
      <c r="D30" s="15">
        <f t="shared" si="9"/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47"/>
    </row>
    <row r="31" spans="1:11" s="3" customFormat="1" ht="31.5" customHeight="1" x14ac:dyDescent="0.25">
      <c r="A31" s="44"/>
      <c r="B31" s="38"/>
      <c r="C31" s="9" t="s">
        <v>3</v>
      </c>
      <c r="D31" s="15">
        <f t="shared" si="9"/>
        <v>140</v>
      </c>
      <c r="E31" s="15">
        <v>0</v>
      </c>
      <c r="F31" s="15">
        <v>50</v>
      </c>
      <c r="G31" s="15">
        <v>50</v>
      </c>
      <c r="H31" s="15">
        <v>0</v>
      </c>
      <c r="I31" s="15">
        <v>20</v>
      </c>
      <c r="J31" s="15">
        <v>20</v>
      </c>
      <c r="K31" s="47"/>
    </row>
    <row r="32" spans="1:11" s="3" customFormat="1" ht="31.5" customHeight="1" x14ac:dyDescent="0.25">
      <c r="A32" s="45"/>
      <c r="B32" s="39"/>
      <c r="C32" s="14" t="s">
        <v>4</v>
      </c>
      <c r="D32" s="15">
        <f t="shared" si="9"/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48"/>
    </row>
    <row r="33" spans="1:11" s="28" customFormat="1" ht="31.5" customHeight="1" x14ac:dyDescent="0.25">
      <c r="A33" s="43" t="s">
        <v>52</v>
      </c>
      <c r="B33" s="37" t="s">
        <v>45</v>
      </c>
      <c r="C33" s="27" t="s">
        <v>41</v>
      </c>
      <c r="D33" s="7">
        <f>SUM(E33:J33)</f>
        <v>250</v>
      </c>
      <c r="E33" s="7">
        <f>SUM(E34:E37)</f>
        <v>0</v>
      </c>
      <c r="F33" s="7">
        <f t="shared" ref="F33:J33" si="10">SUM(F34:F37)</f>
        <v>0</v>
      </c>
      <c r="G33" s="7">
        <f t="shared" si="10"/>
        <v>250</v>
      </c>
      <c r="H33" s="7">
        <f t="shared" si="10"/>
        <v>0</v>
      </c>
      <c r="I33" s="7">
        <f t="shared" si="10"/>
        <v>0</v>
      </c>
      <c r="J33" s="7">
        <f t="shared" si="10"/>
        <v>0</v>
      </c>
      <c r="K33" s="40" t="s">
        <v>72</v>
      </c>
    </row>
    <row r="34" spans="1:11" s="28" customFormat="1" ht="31.5" customHeight="1" x14ac:dyDescent="0.25">
      <c r="A34" s="44"/>
      <c r="B34" s="98"/>
      <c r="C34" s="14" t="s">
        <v>1</v>
      </c>
      <c r="D34" s="7">
        <f t="shared" ref="D34:D37" si="11">SUM(E34:J34)</f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98"/>
    </row>
    <row r="35" spans="1:11" s="28" customFormat="1" ht="31.5" customHeight="1" x14ac:dyDescent="0.25">
      <c r="A35" s="44"/>
      <c r="B35" s="98"/>
      <c r="C35" s="14" t="s">
        <v>2</v>
      </c>
      <c r="D35" s="7">
        <f t="shared" si="11"/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98"/>
    </row>
    <row r="36" spans="1:11" s="28" customFormat="1" ht="31.5" customHeight="1" x14ac:dyDescent="0.25">
      <c r="A36" s="44"/>
      <c r="B36" s="98"/>
      <c r="C36" s="14" t="s">
        <v>3</v>
      </c>
      <c r="D36" s="7">
        <f t="shared" si="11"/>
        <v>250</v>
      </c>
      <c r="E36" s="7">
        <v>0</v>
      </c>
      <c r="F36" s="7">
        <v>0</v>
      </c>
      <c r="G36" s="7">
        <v>250</v>
      </c>
      <c r="H36" s="7">
        <v>0</v>
      </c>
      <c r="I36" s="7">
        <v>0</v>
      </c>
      <c r="J36" s="7">
        <v>0</v>
      </c>
      <c r="K36" s="98"/>
    </row>
    <row r="37" spans="1:11" s="28" customFormat="1" ht="31.5" customHeight="1" x14ac:dyDescent="0.25">
      <c r="A37" s="45"/>
      <c r="B37" s="99"/>
      <c r="C37" s="14" t="s">
        <v>4</v>
      </c>
      <c r="D37" s="7">
        <f t="shared" si="11"/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99"/>
    </row>
    <row r="38" spans="1:11" s="3" customFormat="1" ht="31.5" customHeight="1" x14ac:dyDescent="0.25">
      <c r="A38" s="43" t="s">
        <v>71</v>
      </c>
      <c r="B38" s="37" t="s">
        <v>45</v>
      </c>
      <c r="C38" s="18" t="s">
        <v>41</v>
      </c>
      <c r="D38" s="15">
        <f>SUM(E38:J38)</f>
        <v>100</v>
      </c>
      <c r="E38" s="15">
        <f t="shared" ref="E38:J38" si="12">SUM(E39:E42)</f>
        <v>0</v>
      </c>
      <c r="F38" s="29">
        <f t="shared" si="12"/>
        <v>100</v>
      </c>
      <c r="G38" s="15">
        <v>0</v>
      </c>
      <c r="H38" s="15">
        <f t="shared" si="12"/>
        <v>0</v>
      </c>
      <c r="I38" s="15">
        <f t="shared" si="12"/>
        <v>0</v>
      </c>
      <c r="J38" s="15">
        <f t="shared" si="12"/>
        <v>0</v>
      </c>
      <c r="K38" s="46" t="s">
        <v>73</v>
      </c>
    </row>
    <row r="39" spans="1:11" s="3" customFormat="1" ht="31.5" customHeight="1" x14ac:dyDescent="0.25">
      <c r="A39" s="44"/>
      <c r="B39" s="38"/>
      <c r="C39" s="9" t="s">
        <v>1</v>
      </c>
      <c r="D39" s="15">
        <f t="shared" ref="D39:D42" si="13">SUM(E39:J39)</f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47"/>
    </row>
    <row r="40" spans="1:11" s="3" customFormat="1" ht="31.5" customHeight="1" x14ac:dyDescent="0.25">
      <c r="A40" s="44"/>
      <c r="B40" s="38"/>
      <c r="C40" s="9" t="s">
        <v>2</v>
      </c>
      <c r="D40" s="15">
        <f t="shared" si="13"/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47"/>
    </row>
    <row r="41" spans="1:11" s="3" customFormat="1" ht="31.5" customHeight="1" x14ac:dyDescent="0.25">
      <c r="A41" s="44"/>
      <c r="B41" s="38"/>
      <c r="C41" s="9" t="s">
        <v>3</v>
      </c>
      <c r="D41" s="15">
        <f t="shared" si="13"/>
        <v>100</v>
      </c>
      <c r="E41" s="15">
        <v>0</v>
      </c>
      <c r="F41" s="15">
        <v>100</v>
      </c>
      <c r="G41" s="15">
        <v>0</v>
      </c>
      <c r="H41" s="15">
        <v>0</v>
      </c>
      <c r="I41" s="15">
        <v>0</v>
      </c>
      <c r="J41" s="15">
        <v>0</v>
      </c>
      <c r="K41" s="47"/>
    </row>
    <row r="42" spans="1:11" s="3" customFormat="1" ht="31.5" customHeight="1" x14ac:dyDescent="0.25">
      <c r="A42" s="45"/>
      <c r="B42" s="39"/>
      <c r="C42" s="14" t="s">
        <v>4</v>
      </c>
      <c r="D42" s="15">
        <f t="shared" si="13"/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48"/>
    </row>
    <row r="43" spans="1:11" s="31" customFormat="1" ht="31.5" customHeight="1" x14ac:dyDescent="0.25">
      <c r="A43" s="100" t="s">
        <v>75</v>
      </c>
      <c r="B43" s="37" t="s">
        <v>45</v>
      </c>
      <c r="C43" s="30" t="s">
        <v>41</v>
      </c>
      <c r="D43" s="15">
        <v>50</v>
      </c>
      <c r="E43" s="15">
        <v>0</v>
      </c>
      <c r="F43" s="15">
        <v>0</v>
      </c>
      <c r="G43" s="15">
        <f>SUM(G44:G47)</f>
        <v>50</v>
      </c>
      <c r="H43" s="15">
        <v>0</v>
      </c>
      <c r="I43" s="15">
        <v>0</v>
      </c>
      <c r="J43" s="15">
        <v>0</v>
      </c>
      <c r="K43" s="40"/>
    </row>
    <row r="44" spans="1:11" s="31" customFormat="1" ht="31.5" customHeight="1" x14ac:dyDescent="0.25">
      <c r="A44" s="83"/>
      <c r="B44" s="38"/>
      <c r="C44" s="9" t="s">
        <v>1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98"/>
    </row>
    <row r="45" spans="1:11" s="31" customFormat="1" ht="31.5" customHeight="1" x14ac:dyDescent="0.25">
      <c r="A45" s="83"/>
      <c r="B45" s="38"/>
      <c r="C45" s="9" t="s">
        <v>2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98"/>
    </row>
    <row r="46" spans="1:11" s="31" customFormat="1" ht="31.5" customHeight="1" x14ac:dyDescent="0.25">
      <c r="A46" s="83"/>
      <c r="B46" s="38"/>
      <c r="C46" s="9" t="s">
        <v>3</v>
      </c>
      <c r="D46" s="15">
        <v>50</v>
      </c>
      <c r="E46" s="15">
        <v>0</v>
      </c>
      <c r="F46" s="15">
        <v>0</v>
      </c>
      <c r="G46" s="15">
        <v>50</v>
      </c>
      <c r="H46" s="15">
        <v>0</v>
      </c>
      <c r="I46" s="15">
        <v>0</v>
      </c>
      <c r="J46" s="15">
        <v>0</v>
      </c>
      <c r="K46" s="98"/>
    </row>
    <row r="47" spans="1:11" s="31" customFormat="1" ht="31.5" customHeight="1" x14ac:dyDescent="0.25">
      <c r="A47" s="83"/>
      <c r="B47" s="39"/>
      <c r="C47" s="14" t="s">
        <v>4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99"/>
    </row>
    <row r="48" spans="1:11" ht="30.75" customHeight="1" x14ac:dyDescent="0.25">
      <c r="A48" s="76" t="s">
        <v>37</v>
      </c>
      <c r="B48" s="77"/>
      <c r="C48" s="18" t="s">
        <v>41</v>
      </c>
      <c r="D48" s="20">
        <f>SUM(E48:J48)</f>
        <v>2068</v>
      </c>
      <c r="E48" s="20">
        <f>SUM(E49:E52)</f>
        <v>515.5</v>
      </c>
      <c r="F48" s="20">
        <f t="shared" ref="F48:J48" si="14">SUM(F49:F52)</f>
        <v>472.5</v>
      </c>
      <c r="G48" s="20">
        <f t="shared" si="14"/>
        <v>750</v>
      </c>
      <c r="H48" s="20">
        <f t="shared" si="14"/>
        <v>0</v>
      </c>
      <c r="I48" s="20">
        <f t="shared" si="14"/>
        <v>165</v>
      </c>
      <c r="J48" s="20">
        <f t="shared" si="14"/>
        <v>165</v>
      </c>
      <c r="K48" s="46"/>
    </row>
    <row r="49" spans="1:11" ht="30.75" customHeight="1" x14ac:dyDescent="0.25">
      <c r="A49" s="78"/>
      <c r="B49" s="79"/>
      <c r="C49" s="9" t="s">
        <v>1</v>
      </c>
      <c r="D49" s="20">
        <f t="shared" ref="D49:D52" si="15">SUM(E49:J49)</f>
        <v>0</v>
      </c>
      <c r="E49" s="7">
        <f>E9+E14+E19+E24+E29+E34+E39</f>
        <v>0</v>
      </c>
      <c r="F49" s="7">
        <f t="shared" ref="F49:J49" si="16">F9+F14+F19+F24+F29+F34+F39</f>
        <v>0</v>
      </c>
      <c r="G49" s="7">
        <f t="shared" si="16"/>
        <v>0</v>
      </c>
      <c r="H49" s="7">
        <f t="shared" si="16"/>
        <v>0</v>
      </c>
      <c r="I49" s="7">
        <f t="shared" si="16"/>
        <v>0</v>
      </c>
      <c r="J49" s="7">
        <f t="shared" si="16"/>
        <v>0</v>
      </c>
      <c r="K49" s="47"/>
    </row>
    <row r="50" spans="1:11" ht="30.75" customHeight="1" x14ac:dyDescent="0.25">
      <c r="A50" s="78"/>
      <c r="B50" s="79"/>
      <c r="C50" s="9" t="s">
        <v>2</v>
      </c>
      <c r="D50" s="20">
        <f t="shared" si="15"/>
        <v>0</v>
      </c>
      <c r="E50" s="7">
        <f>E10+E15+E20+E25+E30+E35+E40</f>
        <v>0</v>
      </c>
      <c r="F50" s="7">
        <f t="shared" ref="F50:J50" si="17">F10+F15+F20+F25+F30+F35+F40</f>
        <v>0</v>
      </c>
      <c r="G50" s="7">
        <f t="shared" si="17"/>
        <v>0</v>
      </c>
      <c r="H50" s="7">
        <f t="shared" si="17"/>
        <v>0</v>
      </c>
      <c r="I50" s="7">
        <f t="shared" si="17"/>
        <v>0</v>
      </c>
      <c r="J50" s="7">
        <f t="shared" si="17"/>
        <v>0</v>
      </c>
      <c r="K50" s="47"/>
    </row>
    <row r="51" spans="1:11" ht="30.75" customHeight="1" x14ac:dyDescent="0.25">
      <c r="A51" s="78"/>
      <c r="B51" s="79"/>
      <c r="C51" s="9" t="s">
        <v>3</v>
      </c>
      <c r="D51" s="20">
        <f t="shared" si="15"/>
        <v>2068</v>
      </c>
      <c r="E51" s="16">
        <f>E11+E16+E21+E26+E31+E36+E41</f>
        <v>515.5</v>
      </c>
      <c r="F51" s="16">
        <f t="shared" ref="F51:J51" si="18">F11+F16+F21+F26+F31+F36+F41</f>
        <v>472.5</v>
      </c>
      <c r="G51" s="16">
        <f>G46+G41+G36+G31+G26+G21+G16+G11</f>
        <v>750</v>
      </c>
      <c r="H51" s="16">
        <f t="shared" si="18"/>
        <v>0</v>
      </c>
      <c r="I51" s="16">
        <f t="shared" si="18"/>
        <v>165</v>
      </c>
      <c r="J51" s="16">
        <f t="shared" si="18"/>
        <v>165</v>
      </c>
      <c r="K51" s="47"/>
    </row>
    <row r="52" spans="1:11" ht="35.25" customHeight="1" x14ac:dyDescent="0.25">
      <c r="A52" s="80"/>
      <c r="B52" s="81"/>
      <c r="C52" s="14" t="s">
        <v>4</v>
      </c>
      <c r="D52" s="20">
        <f t="shared" si="15"/>
        <v>0</v>
      </c>
      <c r="E52" s="7">
        <f>E12+E17+E22+E27+E32+E37+E42</f>
        <v>0</v>
      </c>
      <c r="F52" s="7">
        <f t="shared" ref="F52:J52" si="19">F12+F17+F22+F27+F32+F37+F42</f>
        <v>0</v>
      </c>
      <c r="G52" s="7">
        <f t="shared" si="19"/>
        <v>0</v>
      </c>
      <c r="H52" s="7">
        <f t="shared" si="19"/>
        <v>0</v>
      </c>
      <c r="I52" s="7">
        <f t="shared" si="19"/>
        <v>0</v>
      </c>
      <c r="J52" s="7">
        <f t="shared" si="19"/>
        <v>0</v>
      </c>
      <c r="K52" s="48"/>
    </row>
    <row r="53" spans="1:11" ht="18.75" customHeight="1" x14ac:dyDescent="0.25">
      <c r="A53" s="89" t="s">
        <v>22</v>
      </c>
      <c r="B53" s="90"/>
      <c r="C53" s="90"/>
      <c r="D53" s="90"/>
      <c r="E53" s="90"/>
      <c r="F53" s="90"/>
      <c r="G53" s="90"/>
      <c r="H53" s="90"/>
      <c r="I53" s="90"/>
      <c r="J53" s="90"/>
      <c r="K53" s="91"/>
    </row>
    <row r="54" spans="1:11" ht="31.5" customHeight="1" x14ac:dyDescent="0.25">
      <c r="A54" s="34" t="s">
        <v>20</v>
      </c>
      <c r="B54" s="37" t="s">
        <v>46</v>
      </c>
      <c r="C54" s="19" t="s">
        <v>41</v>
      </c>
      <c r="D54" s="7">
        <f>SUM(E54:J54)</f>
        <v>941.8</v>
      </c>
      <c r="E54" s="7">
        <f>SUM(E55:E58)</f>
        <v>219.8</v>
      </c>
      <c r="F54" s="7">
        <f t="shared" ref="F54:J54" si="20">SUM(F55:F58)</f>
        <v>150</v>
      </c>
      <c r="G54" s="15">
        <f t="shared" si="20"/>
        <v>200</v>
      </c>
      <c r="H54" s="7">
        <f t="shared" si="20"/>
        <v>132</v>
      </c>
      <c r="I54" s="7">
        <f t="shared" si="20"/>
        <v>140</v>
      </c>
      <c r="J54" s="7">
        <f t="shared" si="20"/>
        <v>100</v>
      </c>
      <c r="K54" s="40" t="s">
        <v>28</v>
      </c>
    </row>
    <row r="55" spans="1:11" ht="29.25" customHeight="1" x14ac:dyDescent="0.25">
      <c r="A55" s="65"/>
      <c r="B55" s="38"/>
      <c r="C55" s="8" t="s">
        <v>1</v>
      </c>
      <c r="D55" s="7">
        <f t="shared" ref="D55:D58" si="21">SUM(E55:J55)</f>
        <v>0</v>
      </c>
      <c r="E55" s="7">
        <v>0</v>
      </c>
      <c r="F55" s="7">
        <v>0</v>
      </c>
      <c r="G55" s="15">
        <v>0</v>
      </c>
      <c r="H55" s="7">
        <v>0</v>
      </c>
      <c r="I55" s="7">
        <v>0</v>
      </c>
      <c r="J55" s="7">
        <v>0</v>
      </c>
      <c r="K55" s="41"/>
    </row>
    <row r="56" spans="1:11" ht="35.25" customHeight="1" x14ac:dyDescent="0.25">
      <c r="A56" s="65"/>
      <c r="B56" s="38"/>
      <c r="C56" s="8" t="s">
        <v>2</v>
      </c>
      <c r="D56" s="7">
        <f t="shared" si="21"/>
        <v>0</v>
      </c>
      <c r="E56" s="7">
        <v>0</v>
      </c>
      <c r="F56" s="7">
        <v>0</v>
      </c>
      <c r="G56" s="15">
        <v>0</v>
      </c>
      <c r="H56" s="7">
        <v>0</v>
      </c>
      <c r="I56" s="7">
        <v>0</v>
      </c>
      <c r="J56" s="7">
        <v>0</v>
      </c>
      <c r="K56" s="41"/>
    </row>
    <row r="57" spans="1:11" ht="30.75" customHeight="1" x14ac:dyDescent="0.25">
      <c r="A57" s="65"/>
      <c r="B57" s="38"/>
      <c r="C57" s="8" t="s">
        <v>3</v>
      </c>
      <c r="D57" s="7">
        <f t="shared" si="21"/>
        <v>941.8</v>
      </c>
      <c r="E57" s="7">
        <v>219.8</v>
      </c>
      <c r="F57" s="7">
        <v>150</v>
      </c>
      <c r="G57" s="15">
        <v>200</v>
      </c>
      <c r="H57" s="7">
        <v>132</v>
      </c>
      <c r="I57" s="7">
        <v>140</v>
      </c>
      <c r="J57" s="7">
        <v>100</v>
      </c>
      <c r="K57" s="41"/>
    </row>
    <row r="58" spans="1:11" ht="30" customHeight="1" x14ac:dyDescent="0.25">
      <c r="A58" s="66"/>
      <c r="B58" s="39"/>
      <c r="C58" s="8" t="s">
        <v>4</v>
      </c>
      <c r="D58" s="7">
        <f t="shared" si="21"/>
        <v>0</v>
      </c>
      <c r="E58" s="7">
        <v>0</v>
      </c>
      <c r="F58" s="7">
        <v>0</v>
      </c>
      <c r="G58" s="15">
        <v>0</v>
      </c>
      <c r="H58" s="15">
        <v>0</v>
      </c>
      <c r="I58" s="7">
        <v>0</v>
      </c>
      <c r="J58" s="7">
        <v>0</v>
      </c>
      <c r="K58" s="42"/>
    </row>
    <row r="59" spans="1:11" ht="30" customHeight="1" x14ac:dyDescent="0.25">
      <c r="A59" s="34" t="s">
        <v>53</v>
      </c>
      <c r="B59" s="37" t="s">
        <v>46</v>
      </c>
      <c r="C59" s="19" t="s">
        <v>41</v>
      </c>
      <c r="D59" s="7">
        <f>SUM(E59:J59)</f>
        <v>638.6</v>
      </c>
      <c r="E59" s="7">
        <f>SUM(E60:E63)</f>
        <v>52.6</v>
      </c>
      <c r="F59" s="7">
        <f t="shared" ref="F59:J59" si="22">SUM(F60:F63)</f>
        <v>296</v>
      </c>
      <c r="G59" s="15">
        <f t="shared" si="22"/>
        <v>100</v>
      </c>
      <c r="H59" s="7">
        <f t="shared" si="22"/>
        <v>0</v>
      </c>
      <c r="I59" s="7">
        <f t="shared" si="22"/>
        <v>95</v>
      </c>
      <c r="J59" s="7">
        <f t="shared" si="22"/>
        <v>95</v>
      </c>
      <c r="K59" s="40" t="s">
        <v>21</v>
      </c>
    </row>
    <row r="60" spans="1:11" ht="30" customHeight="1" x14ac:dyDescent="0.25">
      <c r="A60" s="65"/>
      <c r="B60" s="38"/>
      <c r="C60" s="8" t="s">
        <v>1</v>
      </c>
      <c r="D60" s="7">
        <f t="shared" ref="D60:D63" si="23">SUM(E60:J60)</f>
        <v>0</v>
      </c>
      <c r="E60" s="7">
        <v>0</v>
      </c>
      <c r="F60" s="7">
        <v>0</v>
      </c>
      <c r="G60" s="15">
        <v>0</v>
      </c>
      <c r="H60" s="7">
        <v>0</v>
      </c>
      <c r="I60" s="7">
        <v>0</v>
      </c>
      <c r="J60" s="7">
        <v>0</v>
      </c>
      <c r="K60" s="41"/>
    </row>
    <row r="61" spans="1:11" ht="30" customHeight="1" x14ac:dyDescent="0.25">
      <c r="A61" s="65"/>
      <c r="B61" s="38"/>
      <c r="C61" s="8" t="s">
        <v>2</v>
      </c>
      <c r="D61" s="7">
        <f t="shared" si="23"/>
        <v>230.7</v>
      </c>
      <c r="E61" s="7">
        <v>0</v>
      </c>
      <c r="F61" s="7">
        <v>230.7</v>
      </c>
      <c r="G61" s="15">
        <v>0</v>
      </c>
      <c r="H61" s="7">
        <v>0</v>
      </c>
      <c r="I61" s="7">
        <v>0</v>
      </c>
      <c r="J61" s="7">
        <v>0</v>
      </c>
      <c r="K61" s="41"/>
    </row>
    <row r="62" spans="1:11" ht="30" customHeight="1" x14ac:dyDescent="0.25">
      <c r="A62" s="65"/>
      <c r="B62" s="38"/>
      <c r="C62" s="8" t="s">
        <v>3</v>
      </c>
      <c r="D62" s="7">
        <f t="shared" si="23"/>
        <v>407.9</v>
      </c>
      <c r="E62" s="7">
        <v>52.6</v>
      </c>
      <c r="F62" s="7">
        <v>65.3</v>
      </c>
      <c r="G62" s="15">
        <v>100</v>
      </c>
      <c r="H62" s="7">
        <v>0</v>
      </c>
      <c r="I62" s="7">
        <v>95</v>
      </c>
      <c r="J62" s="7">
        <v>95</v>
      </c>
      <c r="K62" s="41"/>
    </row>
    <row r="63" spans="1:11" ht="30" customHeight="1" x14ac:dyDescent="0.25">
      <c r="A63" s="66"/>
      <c r="B63" s="39"/>
      <c r="C63" s="8" t="s">
        <v>4</v>
      </c>
      <c r="D63" s="7">
        <f t="shared" si="23"/>
        <v>0</v>
      </c>
      <c r="E63" s="7">
        <v>0</v>
      </c>
      <c r="F63" s="7">
        <v>0</v>
      </c>
      <c r="G63" s="15">
        <v>0</v>
      </c>
      <c r="H63" s="7">
        <v>0</v>
      </c>
      <c r="I63" s="7">
        <v>0</v>
      </c>
      <c r="J63" s="7">
        <v>0</v>
      </c>
      <c r="K63" s="42"/>
    </row>
    <row r="64" spans="1:11" ht="30" customHeight="1" x14ac:dyDescent="0.25">
      <c r="A64" s="34" t="s">
        <v>12</v>
      </c>
      <c r="B64" s="37" t="s">
        <v>47</v>
      </c>
      <c r="C64" s="19" t="s">
        <v>41</v>
      </c>
      <c r="D64" s="7">
        <f>SUM(E64:J64)</f>
        <v>250</v>
      </c>
      <c r="E64" s="7">
        <f>SUM(E65:E68)</f>
        <v>50</v>
      </c>
      <c r="F64" s="7">
        <f t="shared" ref="F64:J64" si="24">SUM(F65:F68)</f>
        <v>50</v>
      </c>
      <c r="G64" s="15">
        <f t="shared" si="24"/>
        <v>50</v>
      </c>
      <c r="H64" s="7">
        <f t="shared" si="24"/>
        <v>0</v>
      </c>
      <c r="I64" s="7">
        <f t="shared" si="24"/>
        <v>50</v>
      </c>
      <c r="J64" s="7">
        <f t="shared" si="24"/>
        <v>50</v>
      </c>
      <c r="K64" s="40" t="s">
        <v>28</v>
      </c>
    </row>
    <row r="65" spans="1:11" ht="30" customHeight="1" x14ac:dyDescent="0.25">
      <c r="A65" s="65"/>
      <c r="B65" s="38"/>
      <c r="C65" s="8" t="s">
        <v>1</v>
      </c>
      <c r="D65" s="7">
        <f t="shared" ref="D65:D68" si="25">SUM(E65:J65)</f>
        <v>0</v>
      </c>
      <c r="E65" s="7">
        <v>0</v>
      </c>
      <c r="F65" s="7">
        <v>0</v>
      </c>
      <c r="G65" s="15">
        <v>0</v>
      </c>
      <c r="H65" s="7">
        <v>0</v>
      </c>
      <c r="I65" s="7">
        <v>0</v>
      </c>
      <c r="J65" s="7">
        <v>0</v>
      </c>
      <c r="K65" s="41"/>
    </row>
    <row r="66" spans="1:11" ht="30" customHeight="1" x14ac:dyDescent="0.25">
      <c r="A66" s="65"/>
      <c r="B66" s="38"/>
      <c r="C66" s="8" t="s">
        <v>2</v>
      </c>
      <c r="D66" s="7">
        <f t="shared" si="25"/>
        <v>0</v>
      </c>
      <c r="E66" s="7">
        <v>0</v>
      </c>
      <c r="F66" s="7">
        <v>0</v>
      </c>
      <c r="G66" s="15">
        <v>0</v>
      </c>
      <c r="H66" s="7">
        <v>0</v>
      </c>
      <c r="I66" s="7">
        <v>0</v>
      </c>
      <c r="J66" s="7">
        <v>0</v>
      </c>
      <c r="K66" s="41"/>
    </row>
    <row r="67" spans="1:11" ht="30" customHeight="1" x14ac:dyDescent="0.25">
      <c r="A67" s="65"/>
      <c r="B67" s="38"/>
      <c r="C67" s="8" t="s">
        <v>3</v>
      </c>
      <c r="D67" s="7">
        <f t="shared" si="25"/>
        <v>250</v>
      </c>
      <c r="E67" s="7">
        <v>50</v>
      </c>
      <c r="F67" s="7">
        <v>50</v>
      </c>
      <c r="G67" s="15">
        <v>50</v>
      </c>
      <c r="H67" s="7">
        <v>0</v>
      </c>
      <c r="I67" s="7">
        <v>50</v>
      </c>
      <c r="J67" s="7">
        <v>50</v>
      </c>
      <c r="K67" s="41"/>
    </row>
    <row r="68" spans="1:11" ht="30" customHeight="1" x14ac:dyDescent="0.25">
      <c r="A68" s="66"/>
      <c r="B68" s="39"/>
      <c r="C68" s="8" t="s">
        <v>4</v>
      </c>
      <c r="D68" s="7">
        <f t="shared" si="25"/>
        <v>0</v>
      </c>
      <c r="E68" s="7">
        <v>0</v>
      </c>
      <c r="F68" s="7">
        <v>0</v>
      </c>
      <c r="G68" s="15">
        <v>0</v>
      </c>
      <c r="H68" s="7">
        <v>0</v>
      </c>
      <c r="I68" s="7">
        <v>0</v>
      </c>
      <c r="J68" s="7">
        <v>0</v>
      </c>
      <c r="K68" s="42"/>
    </row>
    <row r="69" spans="1:11" s="5" customFormat="1" ht="30" customHeight="1" x14ac:dyDescent="0.25">
      <c r="A69" s="34" t="s">
        <v>54</v>
      </c>
      <c r="B69" s="37" t="s">
        <v>47</v>
      </c>
      <c r="C69" s="19" t="s">
        <v>41</v>
      </c>
      <c r="D69" s="7">
        <f>SUM(E69:J69)</f>
        <v>130</v>
      </c>
      <c r="E69" s="7">
        <f>SUM(E70:E73)</f>
        <v>0</v>
      </c>
      <c r="F69" s="7">
        <f t="shared" ref="F69:J69" si="26">SUM(F70:F73)</f>
        <v>80</v>
      </c>
      <c r="G69" s="15">
        <f t="shared" si="26"/>
        <v>50</v>
      </c>
      <c r="H69" s="7">
        <f t="shared" si="26"/>
        <v>0</v>
      </c>
      <c r="I69" s="7">
        <f t="shared" si="26"/>
        <v>0</v>
      </c>
      <c r="J69" s="7">
        <f t="shared" si="26"/>
        <v>0</v>
      </c>
      <c r="K69" s="40" t="s">
        <v>21</v>
      </c>
    </row>
    <row r="70" spans="1:11" s="5" customFormat="1" ht="30" customHeight="1" x14ac:dyDescent="0.25">
      <c r="A70" s="35"/>
      <c r="B70" s="38"/>
      <c r="C70" s="8" t="s">
        <v>1</v>
      </c>
      <c r="D70" s="7">
        <f t="shared" ref="D70:D73" si="27">SUM(E70:J70)</f>
        <v>0</v>
      </c>
      <c r="E70" s="7">
        <v>0</v>
      </c>
      <c r="F70" s="7">
        <v>0</v>
      </c>
      <c r="G70" s="15">
        <v>0</v>
      </c>
      <c r="H70" s="7">
        <v>0</v>
      </c>
      <c r="I70" s="7">
        <v>0</v>
      </c>
      <c r="J70" s="7">
        <v>0</v>
      </c>
      <c r="K70" s="41"/>
    </row>
    <row r="71" spans="1:11" s="5" customFormat="1" ht="30" customHeight="1" x14ac:dyDescent="0.25">
      <c r="A71" s="35"/>
      <c r="B71" s="38"/>
      <c r="C71" s="8" t="s">
        <v>2</v>
      </c>
      <c r="D71" s="7">
        <f t="shared" si="27"/>
        <v>0</v>
      </c>
      <c r="E71" s="7">
        <v>0</v>
      </c>
      <c r="F71" s="7">
        <v>0</v>
      </c>
      <c r="G71" s="15">
        <v>0</v>
      </c>
      <c r="H71" s="7">
        <v>0</v>
      </c>
      <c r="I71" s="7">
        <v>0</v>
      </c>
      <c r="J71" s="7">
        <v>0</v>
      </c>
      <c r="K71" s="41"/>
    </row>
    <row r="72" spans="1:11" s="5" customFormat="1" ht="30" customHeight="1" x14ac:dyDescent="0.25">
      <c r="A72" s="35"/>
      <c r="B72" s="38"/>
      <c r="C72" s="8" t="s">
        <v>3</v>
      </c>
      <c r="D72" s="7">
        <f t="shared" si="27"/>
        <v>130</v>
      </c>
      <c r="E72" s="7">
        <v>0</v>
      </c>
      <c r="F72" s="7">
        <v>80</v>
      </c>
      <c r="G72" s="15">
        <v>50</v>
      </c>
      <c r="H72" s="7">
        <v>0</v>
      </c>
      <c r="I72" s="7">
        <v>0</v>
      </c>
      <c r="J72" s="7">
        <v>0</v>
      </c>
      <c r="K72" s="41"/>
    </row>
    <row r="73" spans="1:11" s="5" customFormat="1" ht="30" customHeight="1" x14ac:dyDescent="0.25">
      <c r="A73" s="36"/>
      <c r="B73" s="39"/>
      <c r="C73" s="8" t="s">
        <v>4</v>
      </c>
      <c r="D73" s="7">
        <f t="shared" si="27"/>
        <v>0</v>
      </c>
      <c r="E73" s="7">
        <v>0</v>
      </c>
      <c r="F73" s="7">
        <v>0</v>
      </c>
      <c r="G73" s="15">
        <v>0</v>
      </c>
      <c r="H73" s="7">
        <v>0</v>
      </c>
      <c r="I73" s="7">
        <v>0</v>
      </c>
      <c r="J73" s="7">
        <v>0</v>
      </c>
      <c r="K73" s="42"/>
    </row>
    <row r="74" spans="1:11" ht="30" customHeight="1" x14ac:dyDescent="0.25">
      <c r="A74" s="34" t="s">
        <v>55</v>
      </c>
      <c r="B74" s="37" t="s">
        <v>47</v>
      </c>
      <c r="C74" s="19" t="s">
        <v>41</v>
      </c>
      <c r="D74" s="7">
        <f>SUM(E74:J74)</f>
        <v>741.5</v>
      </c>
      <c r="E74" s="7">
        <f>SUM(E75:E78)</f>
        <v>30</v>
      </c>
      <c r="F74" s="7">
        <f t="shared" ref="F74:J74" si="28">SUM(F75:F78)</f>
        <v>551.5</v>
      </c>
      <c r="G74" s="15">
        <f t="shared" si="28"/>
        <v>100</v>
      </c>
      <c r="H74" s="7">
        <f t="shared" si="28"/>
        <v>0</v>
      </c>
      <c r="I74" s="7">
        <f t="shared" si="28"/>
        <v>30</v>
      </c>
      <c r="J74" s="7">
        <f t="shared" si="28"/>
        <v>30</v>
      </c>
      <c r="K74" s="40" t="s">
        <v>21</v>
      </c>
    </row>
    <row r="75" spans="1:11" ht="30" customHeight="1" x14ac:dyDescent="0.25">
      <c r="A75" s="65"/>
      <c r="B75" s="38"/>
      <c r="C75" s="8" t="s">
        <v>1</v>
      </c>
      <c r="D75" s="7">
        <f t="shared" ref="D75:D78" si="29">SUM(E75:J75)</f>
        <v>0</v>
      </c>
      <c r="E75" s="7">
        <v>0</v>
      </c>
      <c r="F75" s="7">
        <v>0</v>
      </c>
      <c r="G75" s="15">
        <v>0</v>
      </c>
      <c r="H75" s="7">
        <v>0</v>
      </c>
      <c r="I75" s="7">
        <v>0</v>
      </c>
      <c r="J75" s="7">
        <v>0</v>
      </c>
      <c r="K75" s="41"/>
    </row>
    <row r="76" spans="1:11" ht="30" customHeight="1" x14ac:dyDescent="0.25">
      <c r="A76" s="65"/>
      <c r="B76" s="38"/>
      <c r="C76" s="8" t="s">
        <v>2</v>
      </c>
      <c r="D76" s="7">
        <f t="shared" si="29"/>
        <v>429.9</v>
      </c>
      <c r="E76" s="15">
        <v>0</v>
      </c>
      <c r="F76" s="15">
        <v>429.9</v>
      </c>
      <c r="G76" s="15">
        <v>0</v>
      </c>
      <c r="H76" s="15">
        <v>0</v>
      </c>
      <c r="I76" s="15">
        <v>0</v>
      </c>
      <c r="J76" s="15">
        <v>0</v>
      </c>
      <c r="K76" s="41"/>
    </row>
    <row r="77" spans="1:11" ht="30" customHeight="1" x14ac:dyDescent="0.25">
      <c r="A77" s="65"/>
      <c r="B77" s="38"/>
      <c r="C77" s="8" t="s">
        <v>3</v>
      </c>
      <c r="D77" s="7">
        <f t="shared" si="29"/>
        <v>311.60000000000002</v>
      </c>
      <c r="E77" s="7">
        <v>30</v>
      </c>
      <c r="F77" s="7">
        <v>121.6</v>
      </c>
      <c r="G77" s="15">
        <v>100</v>
      </c>
      <c r="H77" s="7">
        <v>0</v>
      </c>
      <c r="I77" s="7">
        <v>30</v>
      </c>
      <c r="J77" s="7">
        <v>30</v>
      </c>
      <c r="K77" s="41"/>
    </row>
    <row r="78" spans="1:11" ht="30" customHeight="1" x14ac:dyDescent="0.25">
      <c r="A78" s="66"/>
      <c r="B78" s="39"/>
      <c r="C78" s="8" t="s">
        <v>4</v>
      </c>
      <c r="D78" s="7">
        <f t="shared" si="29"/>
        <v>0</v>
      </c>
      <c r="E78" s="7">
        <v>0</v>
      </c>
      <c r="F78" s="7">
        <v>0</v>
      </c>
      <c r="G78" s="15">
        <v>0</v>
      </c>
      <c r="H78" s="7">
        <v>0</v>
      </c>
      <c r="I78" s="7">
        <v>0</v>
      </c>
      <c r="J78" s="7">
        <v>0</v>
      </c>
      <c r="K78" s="42"/>
    </row>
    <row r="79" spans="1:11" s="3" customFormat="1" ht="30" customHeight="1" x14ac:dyDescent="0.25">
      <c r="A79" s="34" t="s">
        <v>56</v>
      </c>
      <c r="B79" s="37" t="s">
        <v>48</v>
      </c>
      <c r="C79" s="19" t="s">
        <v>41</v>
      </c>
      <c r="D79" s="15">
        <f>SUM(E79:J79)</f>
        <v>365.6</v>
      </c>
      <c r="E79" s="15">
        <f>SUM(E80:E83)</f>
        <v>68.599999999999994</v>
      </c>
      <c r="F79" s="15">
        <f t="shared" ref="F79:J79" si="30">SUM(F80:F83)</f>
        <v>147</v>
      </c>
      <c r="G79" s="15">
        <f t="shared" si="30"/>
        <v>50</v>
      </c>
      <c r="H79" s="15">
        <f t="shared" si="30"/>
        <v>0</v>
      </c>
      <c r="I79" s="15">
        <f t="shared" si="30"/>
        <v>50</v>
      </c>
      <c r="J79" s="15">
        <f t="shared" si="30"/>
        <v>50</v>
      </c>
      <c r="K79" s="40" t="s">
        <v>28</v>
      </c>
    </row>
    <row r="80" spans="1:11" s="3" customFormat="1" ht="30" customHeight="1" x14ac:dyDescent="0.25">
      <c r="A80" s="65"/>
      <c r="B80" s="38"/>
      <c r="C80" s="8" t="s">
        <v>1</v>
      </c>
      <c r="D80" s="15">
        <f t="shared" ref="D80:D83" si="31">SUM(E80:J80)</f>
        <v>0</v>
      </c>
      <c r="E80" s="7">
        <v>0</v>
      </c>
      <c r="F80" s="7">
        <v>0</v>
      </c>
      <c r="G80" s="15">
        <v>0</v>
      </c>
      <c r="H80" s="7">
        <v>0</v>
      </c>
      <c r="I80" s="7">
        <v>0</v>
      </c>
      <c r="J80" s="7">
        <v>0</v>
      </c>
      <c r="K80" s="41"/>
    </row>
    <row r="81" spans="1:11" s="3" customFormat="1" ht="30" customHeight="1" x14ac:dyDescent="0.25">
      <c r="A81" s="65"/>
      <c r="B81" s="38"/>
      <c r="C81" s="8" t="s">
        <v>2</v>
      </c>
      <c r="D81" s="15">
        <f t="shared" si="31"/>
        <v>0</v>
      </c>
      <c r="E81" s="7">
        <v>0</v>
      </c>
      <c r="F81" s="7">
        <v>0</v>
      </c>
      <c r="G81" s="15">
        <v>0</v>
      </c>
      <c r="H81" s="7">
        <v>0</v>
      </c>
      <c r="I81" s="7">
        <v>0</v>
      </c>
      <c r="J81" s="7">
        <v>0</v>
      </c>
      <c r="K81" s="41"/>
    </row>
    <row r="82" spans="1:11" s="3" customFormat="1" ht="30" customHeight="1" x14ac:dyDescent="0.25">
      <c r="A82" s="65"/>
      <c r="B82" s="38"/>
      <c r="C82" s="8" t="s">
        <v>3</v>
      </c>
      <c r="D82" s="15">
        <f t="shared" si="31"/>
        <v>365.6</v>
      </c>
      <c r="E82" s="15">
        <v>68.599999999999994</v>
      </c>
      <c r="F82" s="15">
        <v>147</v>
      </c>
      <c r="G82" s="15">
        <v>50</v>
      </c>
      <c r="H82" s="15">
        <v>0</v>
      </c>
      <c r="I82" s="15">
        <v>50</v>
      </c>
      <c r="J82" s="15">
        <v>50</v>
      </c>
      <c r="K82" s="41"/>
    </row>
    <row r="83" spans="1:11" s="3" customFormat="1" ht="30" customHeight="1" x14ac:dyDescent="0.25">
      <c r="A83" s="66"/>
      <c r="B83" s="39"/>
      <c r="C83" s="8" t="s">
        <v>4</v>
      </c>
      <c r="D83" s="15">
        <f t="shared" si="31"/>
        <v>0</v>
      </c>
      <c r="E83" s="7">
        <v>0</v>
      </c>
      <c r="F83" s="7">
        <v>0</v>
      </c>
      <c r="G83" s="15">
        <v>0</v>
      </c>
      <c r="H83" s="7">
        <v>0</v>
      </c>
      <c r="I83" s="7">
        <v>0</v>
      </c>
      <c r="J83" s="7">
        <v>0</v>
      </c>
      <c r="K83" s="42"/>
    </row>
    <row r="84" spans="1:11" s="3" customFormat="1" ht="30" customHeight="1" x14ac:dyDescent="0.25">
      <c r="A84" s="34" t="s">
        <v>57</v>
      </c>
      <c r="B84" s="37" t="s">
        <v>48</v>
      </c>
      <c r="C84" s="19" t="s">
        <v>41</v>
      </c>
      <c r="D84" s="15">
        <f>SUM(E84:J84)</f>
        <v>196.4</v>
      </c>
      <c r="E84" s="15">
        <f>SUM(E85:E88)</f>
        <v>6.4</v>
      </c>
      <c r="F84" s="15">
        <f t="shared" ref="F84:J84" si="32">SUM(F85:F88)</f>
        <v>90</v>
      </c>
      <c r="G84" s="15">
        <f t="shared" si="32"/>
        <v>50</v>
      </c>
      <c r="H84" s="15">
        <f t="shared" si="32"/>
        <v>0</v>
      </c>
      <c r="I84" s="15">
        <f t="shared" si="32"/>
        <v>25</v>
      </c>
      <c r="J84" s="15">
        <f t="shared" si="32"/>
        <v>25</v>
      </c>
      <c r="K84" s="40" t="s">
        <v>21</v>
      </c>
    </row>
    <row r="85" spans="1:11" s="3" customFormat="1" ht="30" customHeight="1" x14ac:dyDescent="0.25">
      <c r="A85" s="65"/>
      <c r="B85" s="38"/>
      <c r="C85" s="8" t="s">
        <v>1</v>
      </c>
      <c r="D85" s="7">
        <v>0</v>
      </c>
      <c r="E85" s="7">
        <v>0</v>
      </c>
      <c r="F85" s="7">
        <v>0</v>
      </c>
      <c r="G85" s="15">
        <v>0</v>
      </c>
      <c r="H85" s="7">
        <v>0</v>
      </c>
      <c r="I85" s="7">
        <v>0</v>
      </c>
      <c r="J85" s="7">
        <v>0</v>
      </c>
      <c r="K85" s="41"/>
    </row>
    <row r="86" spans="1:11" s="3" customFormat="1" ht="30" customHeight="1" x14ac:dyDescent="0.25">
      <c r="A86" s="65"/>
      <c r="B86" s="38"/>
      <c r="C86" s="8" t="s">
        <v>2</v>
      </c>
      <c r="D86" s="7">
        <v>70.2</v>
      </c>
      <c r="E86" s="15">
        <v>0</v>
      </c>
      <c r="F86" s="15">
        <v>70.2</v>
      </c>
      <c r="G86" s="15">
        <v>0</v>
      </c>
      <c r="H86" s="15">
        <v>0</v>
      </c>
      <c r="I86" s="15">
        <v>0</v>
      </c>
      <c r="J86" s="15">
        <v>0</v>
      </c>
      <c r="K86" s="41"/>
    </row>
    <row r="87" spans="1:11" s="3" customFormat="1" ht="30" customHeight="1" x14ac:dyDescent="0.25">
      <c r="A87" s="65"/>
      <c r="B87" s="38"/>
      <c r="C87" s="8" t="s">
        <v>3</v>
      </c>
      <c r="D87" s="15">
        <v>126.2</v>
      </c>
      <c r="E87" s="15">
        <v>6.4</v>
      </c>
      <c r="F87" s="15">
        <v>19.8</v>
      </c>
      <c r="G87" s="15">
        <v>50</v>
      </c>
      <c r="H87" s="15">
        <v>0</v>
      </c>
      <c r="I87" s="15">
        <v>25</v>
      </c>
      <c r="J87" s="15">
        <v>25</v>
      </c>
      <c r="K87" s="41"/>
    </row>
    <row r="88" spans="1:11" s="3" customFormat="1" ht="30" customHeight="1" x14ac:dyDescent="0.25">
      <c r="A88" s="66"/>
      <c r="B88" s="39"/>
      <c r="C88" s="8" t="s">
        <v>4</v>
      </c>
      <c r="D88" s="7">
        <v>0</v>
      </c>
      <c r="E88" s="7">
        <v>0</v>
      </c>
      <c r="F88" s="7">
        <v>0</v>
      </c>
      <c r="G88" s="15">
        <v>0</v>
      </c>
      <c r="H88" s="7">
        <v>0</v>
      </c>
      <c r="I88" s="7">
        <v>0</v>
      </c>
      <c r="J88" s="7">
        <v>0</v>
      </c>
      <c r="K88" s="42"/>
    </row>
    <row r="89" spans="1:11" s="3" customFormat="1" ht="30" customHeight="1" x14ac:dyDescent="0.25">
      <c r="A89" s="34" t="s">
        <v>58</v>
      </c>
      <c r="B89" s="37" t="s">
        <v>49</v>
      </c>
      <c r="C89" s="19" t="s">
        <v>41</v>
      </c>
      <c r="D89" s="15">
        <f>SUM(E89:J89)</f>
        <v>348.5</v>
      </c>
      <c r="E89" s="15">
        <f>SUM(E90:E93)</f>
        <v>42</v>
      </c>
      <c r="F89" s="15">
        <f t="shared" ref="F89:J89" si="33">SUM(F90:F93)</f>
        <v>192.5</v>
      </c>
      <c r="G89" s="15">
        <f t="shared" si="33"/>
        <v>30</v>
      </c>
      <c r="H89" s="15">
        <f t="shared" si="33"/>
        <v>0</v>
      </c>
      <c r="I89" s="15">
        <f t="shared" si="33"/>
        <v>42</v>
      </c>
      <c r="J89" s="15">
        <f t="shared" si="33"/>
        <v>42</v>
      </c>
      <c r="K89" s="40" t="s">
        <v>13</v>
      </c>
    </row>
    <row r="90" spans="1:11" s="3" customFormat="1" ht="30" customHeight="1" x14ac:dyDescent="0.25">
      <c r="A90" s="65"/>
      <c r="B90" s="38"/>
      <c r="C90" s="8" t="s">
        <v>1</v>
      </c>
      <c r="D90" s="15">
        <f t="shared" ref="D90:D93" si="34">SUM(E90:J90)</f>
        <v>0</v>
      </c>
      <c r="E90" s="7">
        <v>0</v>
      </c>
      <c r="F90" s="7">
        <v>0</v>
      </c>
      <c r="G90" s="15">
        <v>0</v>
      </c>
      <c r="H90" s="7">
        <v>0</v>
      </c>
      <c r="I90" s="7">
        <v>0</v>
      </c>
      <c r="J90" s="7">
        <v>0</v>
      </c>
      <c r="K90" s="41"/>
    </row>
    <row r="91" spans="1:11" s="3" customFormat="1" ht="30" customHeight="1" x14ac:dyDescent="0.25">
      <c r="A91" s="65"/>
      <c r="B91" s="38"/>
      <c r="C91" s="8" t="s">
        <v>2</v>
      </c>
      <c r="D91" s="15">
        <f t="shared" si="34"/>
        <v>150.1</v>
      </c>
      <c r="E91" s="15">
        <v>0</v>
      </c>
      <c r="F91" s="15">
        <v>150.1</v>
      </c>
      <c r="G91" s="15">
        <v>0</v>
      </c>
      <c r="H91" s="15">
        <v>0</v>
      </c>
      <c r="I91" s="15">
        <v>0</v>
      </c>
      <c r="J91" s="15">
        <v>0</v>
      </c>
      <c r="K91" s="41"/>
    </row>
    <row r="92" spans="1:11" s="3" customFormat="1" ht="30" customHeight="1" x14ac:dyDescent="0.25">
      <c r="A92" s="65"/>
      <c r="B92" s="38"/>
      <c r="C92" s="8" t="s">
        <v>3</v>
      </c>
      <c r="D92" s="15">
        <f t="shared" si="34"/>
        <v>198.4</v>
      </c>
      <c r="E92" s="15">
        <v>42</v>
      </c>
      <c r="F92" s="15">
        <v>42.4</v>
      </c>
      <c r="G92" s="15">
        <v>30</v>
      </c>
      <c r="H92" s="15">
        <v>0</v>
      </c>
      <c r="I92" s="15">
        <v>42</v>
      </c>
      <c r="J92" s="15">
        <v>42</v>
      </c>
      <c r="K92" s="41"/>
    </row>
    <row r="93" spans="1:11" s="3" customFormat="1" ht="30" customHeight="1" x14ac:dyDescent="0.25">
      <c r="A93" s="66"/>
      <c r="B93" s="39"/>
      <c r="C93" s="8" t="s">
        <v>4</v>
      </c>
      <c r="D93" s="15">
        <f t="shared" si="34"/>
        <v>0</v>
      </c>
      <c r="E93" s="7">
        <v>0</v>
      </c>
      <c r="F93" s="7">
        <v>0</v>
      </c>
      <c r="G93" s="15">
        <v>0</v>
      </c>
      <c r="H93" s="7">
        <v>0</v>
      </c>
      <c r="I93" s="7">
        <v>0</v>
      </c>
      <c r="J93" s="7">
        <v>0</v>
      </c>
      <c r="K93" s="42"/>
    </row>
    <row r="94" spans="1:11" s="5" customFormat="1" ht="30" customHeight="1" x14ac:dyDescent="0.25">
      <c r="A94" s="34" t="s">
        <v>59</v>
      </c>
      <c r="B94" s="37" t="s">
        <v>49</v>
      </c>
      <c r="C94" s="19" t="s">
        <v>41</v>
      </c>
      <c r="D94" s="7">
        <f>SUM(E94:J94)</f>
        <v>62</v>
      </c>
      <c r="E94" s="7">
        <f>SUM(E95:E98)</f>
        <v>0</v>
      </c>
      <c r="F94" s="7">
        <f t="shared" ref="F94:J94" si="35">SUM(F95:F98)</f>
        <v>42</v>
      </c>
      <c r="G94" s="15">
        <f t="shared" si="35"/>
        <v>20</v>
      </c>
      <c r="H94" s="7">
        <f t="shared" si="35"/>
        <v>0</v>
      </c>
      <c r="I94" s="7">
        <f t="shared" si="35"/>
        <v>0</v>
      </c>
      <c r="J94" s="7">
        <f t="shared" si="35"/>
        <v>0</v>
      </c>
      <c r="K94" s="40" t="s">
        <v>13</v>
      </c>
    </row>
    <row r="95" spans="1:11" s="5" customFormat="1" ht="30" customHeight="1" x14ac:dyDescent="0.25">
      <c r="A95" s="35"/>
      <c r="B95" s="38"/>
      <c r="C95" s="8" t="s">
        <v>1</v>
      </c>
      <c r="D95" s="7">
        <f t="shared" ref="D95:D98" si="36">SUM(E95:J95)</f>
        <v>0</v>
      </c>
      <c r="E95" s="7">
        <v>0</v>
      </c>
      <c r="F95" s="7">
        <v>0</v>
      </c>
      <c r="G95" s="15">
        <v>0</v>
      </c>
      <c r="H95" s="7">
        <v>0</v>
      </c>
      <c r="I95" s="7">
        <v>0</v>
      </c>
      <c r="J95" s="7">
        <v>0</v>
      </c>
      <c r="K95" s="41"/>
    </row>
    <row r="96" spans="1:11" s="5" customFormat="1" ht="30" customHeight="1" x14ac:dyDescent="0.25">
      <c r="A96" s="35"/>
      <c r="B96" s="38"/>
      <c r="C96" s="8" t="s">
        <v>2</v>
      </c>
      <c r="D96" s="7">
        <f t="shared" si="36"/>
        <v>0</v>
      </c>
      <c r="E96" s="7">
        <v>0</v>
      </c>
      <c r="F96" s="7">
        <v>0</v>
      </c>
      <c r="G96" s="15">
        <v>0</v>
      </c>
      <c r="H96" s="7">
        <v>0</v>
      </c>
      <c r="I96" s="7">
        <v>0</v>
      </c>
      <c r="J96" s="7">
        <v>0</v>
      </c>
      <c r="K96" s="41"/>
    </row>
    <row r="97" spans="1:11" s="5" customFormat="1" ht="30" customHeight="1" x14ac:dyDescent="0.25">
      <c r="A97" s="35"/>
      <c r="B97" s="38"/>
      <c r="C97" s="8" t="s">
        <v>3</v>
      </c>
      <c r="D97" s="7">
        <f t="shared" si="36"/>
        <v>62</v>
      </c>
      <c r="E97" s="7">
        <v>0</v>
      </c>
      <c r="F97" s="7">
        <v>42</v>
      </c>
      <c r="G97" s="15">
        <v>20</v>
      </c>
      <c r="H97" s="7">
        <v>0</v>
      </c>
      <c r="I97" s="7">
        <v>0</v>
      </c>
      <c r="J97" s="7">
        <v>0</v>
      </c>
      <c r="K97" s="41"/>
    </row>
    <row r="98" spans="1:11" s="5" customFormat="1" ht="30" customHeight="1" x14ac:dyDescent="0.25">
      <c r="A98" s="36"/>
      <c r="B98" s="39"/>
      <c r="C98" s="8" t="s">
        <v>4</v>
      </c>
      <c r="D98" s="7">
        <f t="shared" si="36"/>
        <v>0</v>
      </c>
      <c r="E98" s="7">
        <v>0</v>
      </c>
      <c r="F98" s="7">
        <v>0</v>
      </c>
      <c r="G98" s="15">
        <v>0</v>
      </c>
      <c r="H98" s="7">
        <v>0</v>
      </c>
      <c r="I98" s="7">
        <v>0</v>
      </c>
      <c r="J98" s="7">
        <v>0</v>
      </c>
      <c r="K98" s="42"/>
    </row>
    <row r="99" spans="1:11" s="3" customFormat="1" ht="30" customHeight="1" x14ac:dyDescent="0.25">
      <c r="A99" s="34" t="s">
        <v>60</v>
      </c>
      <c r="B99" s="37" t="s">
        <v>45</v>
      </c>
      <c r="C99" s="19" t="s">
        <v>41</v>
      </c>
      <c r="D99" s="15">
        <f>SUM(E99:J99)</f>
        <v>1195</v>
      </c>
      <c r="E99" s="15">
        <f>SUM(E100:E103)</f>
        <v>245</v>
      </c>
      <c r="F99" s="15">
        <f t="shared" ref="F99:J99" si="37">SUM(F100:F103)</f>
        <v>245</v>
      </c>
      <c r="G99" s="15">
        <f t="shared" si="37"/>
        <v>245</v>
      </c>
      <c r="H99" s="15">
        <f t="shared" si="37"/>
        <v>0</v>
      </c>
      <c r="I99" s="15">
        <f t="shared" si="37"/>
        <v>230</v>
      </c>
      <c r="J99" s="15">
        <f t="shared" si="37"/>
        <v>230</v>
      </c>
      <c r="K99" s="40" t="s">
        <v>13</v>
      </c>
    </row>
    <row r="100" spans="1:11" s="3" customFormat="1" ht="30" customHeight="1" x14ac:dyDescent="0.25">
      <c r="A100" s="65"/>
      <c r="B100" s="38"/>
      <c r="C100" s="8" t="s">
        <v>1</v>
      </c>
      <c r="D100" s="15">
        <f t="shared" ref="D100:D103" si="38">SUM(E100:J100)</f>
        <v>0</v>
      </c>
      <c r="E100" s="7">
        <v>0</v>
      </c>
      <c r="F100" s="7">
        <v>0</v>
      </c>
      <c r="G100" s="15">
        <v>0</v>
      </c>
      <c r="H100" s="7">
        <v>0</v>
      </c>
      <c r="I100" s="7">
        <v>0</v>
      </c>
      <c r="J100" s="7">
        <v>0</v>
      </c>
      <c r="K100" s="41"/>
    </row>
    <row r="101" spans="1:11" s="3" customFormat="1" ht="30" customHeight="1" x14ac:dyDescent="0.25">
      <c r="A101" s="65"/>
      <c r="B101" s="38"/>
      <c r="C101" s="8" t="s">
        <v>2</v>
      </c>
      <c r="D101" s="15">
        <f t="shared" si="38"/>
        <v>0</v>
      </c>
      <c r="E101" s="7">
        <v>0</v>
      </c>
      <c r="F101" s="7">
        <v>0</v>
      </c>
      <c r="G101" s="15">
        <v>0</v>
      </c>
      <c r="H101" s="7">
        <v>0</v>
      </c>
      <c r="I101" s="7">
        <v>0</v>
      </c>
      <c r="J101" s="7">
        <v>0</v>
      </c>
      <c r="K101" s="41"/>
    </row>
    <row r="102" spans="1:11" s="3" customFormat="1" ht="30" customHeight="1" x14ac:dyDescent="0.25">
      <c r="A102" s="65"/>
      <c r="B102" s="38"/>
      <c r="C102" s="8" t="s">
        <v>3</v>
      </c>
      <c r="D102" s="15">
        <f t="shared" si="38"/>
        <v>1195</v>
      </c>
      <c r="E102" s="15">
        <v>245</v>
      </c>
      <c r="F102" s="15">
        <v>245</v>
      </c>
      <c r="G102" s="15">
        <v>245</v>
      </c>
      <c r="H102" s="15">
        <v>0</v>
      </c>
      <c r="I102" s="15">
        <v>230</v>
      </c>
      <c r="J102" s="15">
        <v>230</v>
      </c>
      <c r="K102" s="41"/>
    </row>
    <row r="103" spans="1:11" s="3" customFormat="1" ht="30" customHeight="1" x14ac:dyDescent="0.25">
      <c r="A103" s="66"/>
      <c r="B103" s="39"/>
      <c r="C103" s="8" t="s">
        <v>4</v>
      </c>
      <c r="D103" s="15">
        <f t="shared" si="38"/>
        <v>0</v>
      </c>
      <c r="E103" s="7">
        <v>0</v>
      </c>
      <c r="F103" s="7">
        <v>0</v>
      </c>
      <c r="G103" s="15">
        <v>0</v>
      </c>
      <c r="H103" s="7">
        <v>0</v>
      </c>
      <c r="I103" s="7">
        <v>0</v>
      </c>
      <c r="J103" s="7">
        <v>0</v>
      </c>
      <c r="K103" s="42"/>
    </row>
    <row r="104" spans="1:11" s="4" customFormat="1" ht="30" customHeight="1" x14ac:dyDescent="0.25">
      <c r="A104" s="34" t="s">
        <v>61</v>
      </c>
      <c r="B104" s="37" t="s">
        <v>45</v>
      </c>
      <c r="C104" s="19" t="s">
        <v>41</v>
      </c>
      <c r="D104" s="15">
        <f>SUM(E104:J104)</f>
        <v>365</v>
      </c>
      <c r="E104" s="15">
        <f>SUM(E105:E108)</f>
        <v>45</v>
      </c>
      <c r="F104" s="15">
        <f t="shared" ref="F104:J104" si="39">SUM(F105:F108)</f>
        <v>0</v>
      </c>
      <c r="G104" s="15">
        <f t="shared" si="39"/>
        <v>320</v>
      </c>
      <c r="H104" s="15">
        <f t="shared" si="39"/>
        <v>0</v>
      </c>
      <c r="I104" s="15">
        <f t="shared" si="39"/>
        <v>0</v>
      </c>
      <c r="J104" s="15">
        <f t="shared" si="39"/>
        <v>0</v>
      </c>
      <c r="K104" s="40" t="s">
        <v>13</v>
      </c>
    </row>
    <row r="105" spans="1:11" s="4" customFormat="1" ht="30" customHeight="1" x14ac:dyDescent="0.25">
      <c r="A105" s="65"/>
      <c r="B105" s="38"/>
      <c r="C105" s="8" t="s">
        <v>1</v>
      </c>
      <c r="D105" s="15">
        <f t="shared" ref="D105:D108" si="40">SUM(E105:J105)</f>
        <v>0</v>
      </c>
      <c r="E105" s="7">
        <v>0</v>
      </c>
      <c r="F105" s="7">
        <v>0</v>
      </c>
      <c r="G105" s="15">
        <v>0</v>
      </c>
      <c r="H105" s="7">
        <v>0</v>
      </c>
      <c r="I105" s="7">
        <v>0</v>
      </c>
      <c r="J105" s="7">
        <v>0</v>
      </c>
      <c r="K105" s="41"/>
    </row>
    <row r="106" spans="1:11" s="4" customFormat="1" ht="30" customHeight="1" x14ac:dyDescent="0.25">
      <c r="A106" s="65"/>
      <c r="B106" s="38"/>
      <c r="C106" s="8" t="s">
        <v>2</v>
      </c>
      <c r="D106" s="15">
        <f t="shared" si="40"/>
        <v>0</v>
      </c>
      <c r="E106" s="7">
        <v>0</v>
      </c>
      <c r="F106" s="7">
        <v>0</v>
      </c>
      <c r="G106" s="15">
        <v>0</v>
      </c>
      <c r="H106" s="7">
        <v>0</v>
      </c>
      <c r="I106" s="7">
        <v>0</v>
      </c>
      <c r="J106" s="7">
        <v>0</v>
      </c>
      <c r="K106" s="41"/>
    </row>
    <row r="107" spans="1:11" s="4" customFormat="1" ht="30" customHeight="1" x14ac:dyDescent="0.25">
      <c r="A107" s="65"/>
      <c r="B107" s="38"/>
      <c r="C107" s="8" t="s">
        <v>3</v>
      </c>
      <c r="D107" s="15">
        <f t="shared" si="40"/>
        <v>365</v>
      </c>
      <c r="E107" s="15">
        <v>45</v>
      </c>
      <c r="F107" s="15">
        <v>0</v>
      </c>
      <c r="G107" s="15">
        <v>320</v>
      </c>
      <c r="H107" s="15">
        <v>0</v>
      </c>
      <c r="I107" s="15">
        <v>0</v>
      </c>
      <c r="J107" s="15">
        <v>0</v>
      </c>
      <c r="K107" s="41"/>
    </row>
    <row r="108" spans="1:11" s="4" customFormat="1" ht="30" customHeight="1" x14ac:dyDescent="0.25">
      <c r="A108" s="66"/>
      <c r="B108" s="39"/>
      <c r="C108" s="8" t="s">
        <v>4</v>
      </c>
      <c r="D108" s="15">
        <f t="shared" si="40"/>
        <v>0</v>
      </c>
      <c r="E108" s="7">
        <v>0</v>
      </c>
      <c r="F108" s="7">
        <v>0</v>
      </c>
      <c r="G108" s="15">
        <v>0</v>
      </c>
      <c r="H108" s="7">
        <v>0</v>
      </c>
      <c r="I108" s="7">
        <v>0</v>
      </c>
      <c r="J108" s="7">
        <v>0</v>
      </c>
      <c r="K108" s="42"/>
    </row>
    <row r="109" spans="1:11" s="3" customFormat="1" ht="30" customHeight="1" x14ac:dyDescent="0.25">
      <c r="A109" s="34" t="s">
        <v>62</v>
      </c>
      <c r="B109" s="37" t="s">
        <v>45</v>
      </c>
      <c r="C109" s="19" t="s">
        <v>41</v>
      </c>
      <c r="D109" s="15">
        <f>SUM(E109:J109)</f>
        <v>340</v>
      </c>
      <c r="E109" s="15">
        <f>SUM(E110:E113)</f>
        <v>0</v>
      </c>
      <c r="F109" s="15">
        <f t="shared" ref="F109:J109" si="41">SUM(F110:F113)</f>
        <v>0</v>
      </c>
      <c r="G109" s="15">
        <f t="shared" si="41"/>
        <v>340</v>
      </c>
      <c r="H109" s="15">
        <f t="shared" si="41"/>
        <v>0</v>
      </c>
      <c r="I109" s="15">
        <f t="shared" si="41"/>
        <v>0</v>
      </c>
      <c r="J109" s="15">
        <f t="shared" si="41"/>
        <v>0</v>
      </c>
      <c r="K109" s="40" t="s">
        <v>13</v>
      </c>
    </row>
    <row r="110" spans="1:11" s="3" customFormat="1" ht="30" customHeight="1" x14ac:dyDescent="0.25">
      <c r="A110" s="65"/>
      <c r="B110" s="38"/>
      <c r="C110" s="8" t="s">
        <v>1</v>
      </c>
      <c r="D110" s="15">
        <f t="shared" ref="D110:D113" si="42">SUM(E110:J110)</f>
        <v>0</v>
      </c>
      <c r="E110" s="7">
        <v>0</v>
      </c>
      <c r="F110" s="7">
        <v>0</v>
      </c>
      <c r="G110" s="15">
        <v>0</v>
      </c>
      <c r="H110" s="7">
        <v>0</v>
      </c>
      <c r="I110" s="7">
        <v>0</v>
      </c>
      <c r="J110" s="7">
        <v>0</v>
      </c>
      <c r="K110" s="41"/>
    </row>
    <row r="111" spans="1:11" s="3" customFormat="1" ht="30" customHeight="1" x14ac:dyDescent="0.25">
      <c r="A111" s="65"/>
      <c r="B111" s="38"/>
      <c r="C111" s="8" t="s">
        <v>2</v>
      </c>
      <c r="D111" s="15">
        <f t="shared" si="42"/>
        <v>0</v>
      </c>
      <c r="E111" s="7">
        <v>0</v>
      </c>
      <c r="F111" s="7">
        <v>0</v>
      </c>
      <c r="G111" s="15">
        <v>0</v>
      </c>
      <c r="H111" s="7">
        <v>0</v>
      </c>
      <c r="I111" s="7">
        <v>0</v>
      </c>
      <c r="J111" s="7">
        <v>0</v>
      </c>
      <c r="K111" s="41"/>
    </row>
    <row r="112" spans="1:11" s="3" customFormat="1" ht="30" customHeight="1" x14ac:dyDescent="0.25">
      <c r="A112" s="65"/>
      <c r="B112" s="38"/>
      <c r="C112" s="8" t="s">
        <v>3</v>
      </c>
      <c r="D112" s="15">
        <f t="shared" si="42"/>
        <v>340</v>
      </c>
      <c r="E112" s="15">
        <v>0</v>
      </c>
      <c r="F112" s="15">
        <v>0</v>
      </c>
      <c r="G112" s="15">
        <v>340</v>
      </c>
      <c r="H112" s="15">
        <v>0</v>
      </c>
      <c r="I112" s="15">
        <v>0</v>
      </c>
      <c r="J112" s="15">
        <v>0</v>
      </c>
      <c r="K112" s="41"/>
    </row>
    <row r="113" spans="1:11" s="3" customFormat="1" ht="30" customHeight="1" x14ac:dyDescent="0.25">
      <c r="A113" s="66"/>
      <c r="B113" s="39"/>
      <c r="C113" s="8" t="s">
        <v>4</v>
      </c>
      <c r="D113" s="15">
        <f t="shared" si="42"/>
        <v>0</v>
      </c>
      <c r="E113" s="7">
        <v>0</v>
      </c>
      <c r="F113" s="7">
        <v>0</v>
      </c>
      <c r="G113" s="15">
        <v>0</v>
      </c>
      <c r="H113" s="7">
        <v>0</v>
      </c>
      <c r="I113" s="7">
        <v>0</v>
      </c>
      <c r="J113" s="7">
        <v>0</v>
      </c>
      <c r="K113" s="42"/>
    </row>
    <row r="114" spans="1:11" s="5" customFormat="1" ht="30" customHeight="1" x14ac:dyDescent="0.25">
      <c r="A114" s="34" t="s">
        <v>63</v>
      </c>
      <c r="B114" s="37" t="s">
        <v>45</v>
      </c>
      <c r="C114" s="19" t="s">
        <v>41</v>
      </c>
      <c r="D114" s="15">
        <f>SUM(E114:J114)</f>
        <v>704</v>
      </c>
      <c r="E114" s="15">
        <f>SUM(E115:E118)</f>
        <v>310.2</v>
      </c>
      <c r="F114" s="15">
        <f t="shared" ref="F114:J114" si="43">SUM(F115:F118)</f>
        <v>233.8</v>
      </c>
      <c r="G114" s="15">
        <f t="shared" si="43"/>
        <v>40</v>
      </c>
      <c r="H114" s="15">
        <f t="shared" si="43"/>
        <v>40</v>
      </c>
      <c r="I114" s="15">
        <f t="shared" si="43"/>
        <v>40</v>
      </c>
      <c r="J114" s="15">
        <f t="shared" si="43"/>
        <v>40</v>
      </c>
      <c r="K114" s="40" t="s">
        <v>14</v>
      </c>
    </row>
    <row r="115" spans="1:11" s="5" customFormat="1" ht="30" customHeight="1" x14ac:dyDescent="0.25">
      <c r="A115" s="65"/>
      <c r="B115" s="38"/>
      <c r="C115" s="8" t="s">
        <v>1</v>
      </c>
      <c r="D115" s="15">
        <f t="shared" ref="D115:D118" si="44">SUM(E115:J115)</f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41"/>
    </row>
    <row r="116" spans="1:11" s="5" customFormat="1" ht="30" customHeight="1" x14ac:dyDescent="0.25">
      <c r="A116" s="65"/>
      <c r="B116" s="38"/>
      <c r="C116" s="8" t="s">
        <v>2</v>
      </c>
      <c r="D116" s="15">
        <f t="shared" si="44"/>
        <v>464</v>
      </c>
      <c r="E116" s="15">
        <v>270.2</v>
      </c>
      <c r="F116" s="15">
        <v>193.8</v>
      </c>
      <c r="G116" s="15">
        <v>0</v>
      </c>
      <c r="H116" s="15">
        <v>0</v>
      </c>
      <c r="I116" s="15">
        <v>0</v>
      </c>
      <c r="J116" s="15">
        <v>0</v>
      </c>
      <c r="K116" s="41"/>
    </row>
    <row r="117" spans="1:11" s="5" customFormat="1" ht="30" customHeight="1" x14ac:dyDescent="0.25">
      <c r="A117" s="65"/>
      <c r="B117" s="38"/>
      <c r="C117" s="8" t="s">
        <v>3</v>
      </c>
      <c r="D117" s="15">
        <f t="shared" si="44"/>
        <v>240</v>
      </c>
      <c r="E117" s="15">
        <v>40</v>
      </c>
      <c r="F117" s="15">
        <v>40</v>
      </c>
      <c r="G117" s="15">
        <v>40</v>
      </c>
      <c r="H117" s="15">
        <v>40</v>
      </c>
      <c r="I117" s="15">
        <v>40</v>
      </c>
      <c r="J117" s="15">
        <v>40</v>
      </c>
      <c r="K117" s="41"/>
    </row>
    <row r="118" spans="1:11" s="5" customFormat="1" ht="30" customHeight="1" x14ac:dyDescent="0.25">
      <c r="A118" s="66"/>
      <c r="B118" s="39"/>
      <c r="C118" s="8" t="s">
        <v>4</v>
      </c>
      <c r="D118" s="15">
        <f t="shared" si="44"/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42"/>
    </row>
    <row r="119" spans="1:11" s="5" customFormat="1" ht="30" customHeight="1" x14ac:dyDescent="0.25">
      <c r="A119" s="82" t="s">
        <v>64</v>
      </c>
      <c r="B119" s="84" t="s">
        <v>45</v>
      </c>
      <c r="C119" s="19" t="s">
        <v>41</v>
      </c>
      <c r="D119" s="7">
        <f>SUM(E119:J119)</f>
        <v>20</v>
      </c>
      <c r="E119" s="7">
        <f>SUM(E120:E123)</f>
        <v>0</v>
      </c>
      <c r="F119" s="7">
        <f t="shared" ref="F119:J119" si="45">SUM(F120:F123)</f>
        <v>20</v>
      </c>
      <c r="G119" s="7">
        <f t="shared" si="45"/>
        <v>0</v>
      </c>
      <c r="H119" s="7">
        <f t="shared" si="45"/>
        <v>0</v>
      </c>
      <c r="I119" s="7">
        <f t="shared" si="45"/>
        <v>0</v>
      </c>
      <c r="J119" s="7">
        <f t="shared" si="45"/>
        <v>0</v>
      </c>
      <c r="K119" s="40" t="s">
        <v>65</v>
      </c>
    </row>
    <row r="120" spans="1:11" s="5" customFormat="1" ht="30" customHeight="1" x14ac:dyDescent="0.25">
      <c r="A120" s="83"/>
      <c r="B120" s="84"/>
      <c r="C120" s="8" t="s">
        <v>1</v>
      </c>
      <c r="D120" s="7">
        <f t="shared" ref="D120:D123" si="46">SUM(E120:J120)</f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98"/>
    </row>
    <row r="121" spans="1:11" s="5" customFormat="1" ht="30" customHeight="1" x14ac:dyDescent="0.25">
      <c r="A121" s="83"/>
      <c r="B121" s="84"/>
      <c r="C121" s="8" t="s">
        <v>2</v>
      </c>
      <c r="D121" s="7">
        <f t="shared" si="46"/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98"/>
    </row>
    <row r="122" spans="1:11" s="5" customFormat="1" ht="30" customHeight="1" x14ac:dyDescent="0.25">
      <c r="A122" s="83"/>
      <c r="B122" s="84"/>
      <c r="C122" s="8" t="s">
        <v>3</v>
      </c>
      <c r="D122" s="7">
        <f t="shared" si="46"/>
        <v>20</v>
      </c>
      <c r="E122" s="7">
        <v>0</v>
      </c>
      <c r="F122" s="7">
        <v>20</v>
      </c>
      <c r="G122" s="7">
        <v>0</v>
      </c>
      <c r="H122" s="7">
        <v>0</v>
      </c>
      <c r="I122" s="7">
        <v>0</v>
      </c>
      <c r="J122" s="7">
        <v>0</v>
      </c>
      <c r="K122" s="98"/>
    </row>
    <row r="123" spans="1:11" s="5" customFormat="1" ht="30" customHeight="1" x14ac:dyDescent="0.25">
      <c r="A123" s="83"/>
      <c r="B123" s="84"/>
      <c r="C123" s="8" t="s">
        <v>4</v>
      </c>
      <c r="D123" s="7">
        <f t="shared" si="46"/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99"/>
    </row>
    <row r="124" spans="1:11" s="5" customFormat="1" ht="30" customHeight="1" x14ac:dyDescent="0.25">
      <c r="A124" s="85" t="s">
        <v>66</v>
      </c>
      <c r="B124" s="84" t="s">
        <v>45</v>
      </c>
      <c r="C124" s="19" t="s">
        <v>41</v>
      </c>
      <c r="D124" s="7">
        <f>SUM(E124:J124)</f>
        <v>231</v>
      </c>
      <c r="E124" s="7">
        <f>SUM(E125:E128)</f>
        <v>0</v>
      </c>
      <c r="F124" s="7">
        <f t="shared" ref="F124:J124" si="47">SUM(F125:F128)</f>
        <v>231</v>
      </c>
      <c r="G124" s="7">
        <f t="shared" si="47"/>
        <v>0</v>
      </c>
      <c r="H124" s="7">
        <f t="shared" si="47"/>
        <v>0</v>
      </c>
      <c r="I124" s="7">
        <f t="shared" si="47"/>
        <v>0</v>
      </c>
      <c r="J124" s="7">
        <f t="shared" si="47"/>
        <v>0</v>
      </c>
      <c r="K124" s="95" t="s">
        <v>67</v>
      </c>
    </row>
    <row r="125" spans="1:11" s="5" customFormat="1" ht="30" customHeight="1" x14ac:dyDescent="0.25">
      <c r="A125" s="86"/>
      <c r="B125" s="84"/>
      <c r="C125" s="8" t="s">
        <v>1</v>
      </c>
      <c r="D125" s="7">
        <f t="shared" ref="D125:D128" si="48">SUM(E125:J125)</f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96"/>
    </row>
    <row r="126" spans="1:11" s="5" customFormat="1" ht="30" customHeight="1" x14ac:dyDescent="0.25">
      <c r="A126" s="86"/>
      <c r="B126" s="84"/>
      <c r="C126" s="8" t="s">
        <v>2</v>
      </c>
      <c r="D126" s="7">
        <f t="shared" si="48"/>
        <v>180.1</v>
      </c>
      <c r="E126" s="7">
        <v>0</v>
      </c>
      <c r="F126" s="7">
        <v>180.1</v>
      </c>
      <c r="G126" s="7">
        <v>0</v>
      </c>
      <c r="H126" s="7">
        <v>0</v>
      </c>
      <c r="I126" s="7">
        <v>0</v>
      </c>
      <c r="J126" s="7">
        <v>0</v>
      </c>
      <c r="K126" s="96"/>
    </row>
    <row r="127" spans="1:11" s="5" customFormat="1" ht="30" customHeight="1" x14ac:dyDescent="0.25">
      <c r="A127" s="86"/>
      <c r="B127" s="84"/>
      <c r="C127" s="8" t="s">
        <v>3</v>
      </c>
      <c r="D127" s="7">
        <f t="shared" si="48"/>
        <v>50.9</v>
      </c>
      <c r="E127" s="7">
        <v>0</v>
      </c>
      <c r="F127" s="7">
        <v>50.9</v>
      </c>
      <c r="G127" s="7">
        <v>0</v>
      </c>
      <c r="H127" s="7">
        <v>0</v>
      </c>
      <c r="I127" s="7">
        <v>0</v>
      </c>
      <c r="J127" s="7">
        <v>0</v>
      </c>
      <c r="K127" s="96"/>
    </row>
    <row r="128" spans="1:11" s="5" customFormat="1" ht="30" customHeight="1" x14ac:dyDescent="0.25">
      <c r="A128" s="87"/>
      <c r="B128" s="84"/>
      <c r="C128" s="8" t="s">
        <v>4</v>
      </c>
      <c r="D128" s="7">
        <f t="shared" si="48"/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97"/>
    </row>
    <row r="129" spans="1:11" ht="25.5" customHeight="1" x14ac:dyDescent="0.25">
      <c r="A129" s="76" t="s">
        <v>7</v>
      </c>
      <c r="B129" s="77"/>
      <c r="C129" s="19" t="s">
        <v>41</v>
      </c>
      <c r="D129" s="20">
        <f>SUM(E129:J129)</f>
        <v>6529.4</v>
      </c>
      <c r="E129" s="20">
        <f>SUM(E130:E133)</f>
        <v>1069.5999999999999</v>
      </c>
      <c r="F129" s="20">
        <f t="shared" ref="F129:J129" si="49">SUM(F130:F133)</f>
        <v>2328.8000000000002</v>
      </c>
      <c r="G129" s="20">
        <f t="shared" si="49"/>
        <v>1595</v>
      </c>
      <c r="H129" s="20">
        <f t="shared" si="49"/>
        <v>172</v>
      </c>
      <c r="I129" s="20">
        <f t="shared" si="49"/>
        <v>702</v>
      </c>
      <c r="J129" s="20">
        <f t="shared" si="49"/>
        <v>662</v>
      </c>
      <c r="K129" s="37"/>
    </row>
    <row r="130" spans="1:11" ht="30" customHeight="1" x14ac:dyDescent="0.25">
      <c r="A130" s="78"/>
      <c r="B130" s="79"/>
      <c r="C130" s="8" t="s">
        <v>1</v>
      </c>
      <c r="D130" s="20">
        <f t="shared" ref="D130:D132" si="50">SUM(E130:J130)</f>
        <v>0</v>
      </c>
      <c r="E130" s="7">
        <f>E55+E60+E65+E70+E75+E80+E85+E90+E95+E100+E105+E110+E115+E120+E125</f>
        <v>0</v>
      </c>
      <c r="F130" s="7">
        <f t="shared" ref="F130:J130" si="51">F55+F60+F65+F70+F75+F80+F85+F90+F95+F100+F105+F110+F115+F120+F125</f>
        <v>0</v>
      </c>
      <c r="G130" s="7">
        <f t="shared" si="51"/>
        <v>0</v>
      </c>
      <c r="H130" s="7">
        <f t="shared" si="51"/>
        <v>0</v>
      </c>
      <c r="I130" s="7">
        <f t="shared" si="51"/>
        <v>0</v>
      </c>
      <c r="J130" s="7">
        <f t="shared" si="51"/>
        <v>0</v>
      </c>
      <c r="K130" s="38"/>
    </row>
    <row r="131" spans="1:11" ht="29.25" customHeight="1" x14ac:dyDescent="0.25">
      <c r="A131" s="78"/>
      <c r="B131" s="79"/>
      <c r="C131" s="8" t="s">
        <v>2</v>
      </c>
      <c r="D131" s="20">
        <f t="shared" si="50"/>
        <v>1525</v>
      </c>
      <c r="E131" s="15">
        <f>E56+E61+E66+E71+E76+E81+E86+E91+E96+E101+E106+E111+E116+E121+E126</f>
        <v>270.2</v>
      </c>
      <c r="F131" s="15">
        <f t="shared" ref="F131:J131" si="52">F56+F61+F66+F71+F76+F81+F86+F91+F96+F101+F106+F111+F116+F121+F126</f>
        <v>1254.8</v>
      </c>
      <c r="G131" s="15">
        <f t="shared" si="52"/>
        <v>0</v>
      </c>
      <c r="H131" s="15">
        <f t="shared" si="52"/>
        <v>0</v>
      </c>
      <c r="I131" s="15">
        <f t="shared" si="52"/>
        <v>0</v>
      </c>
      <c r="J131" s="15">
        <f t="shared" si="52"/>
        <v>0</v>
      </c>
      <c r="K131" s="38"/>
    </row>
    <row r="132" spans="1:11" ht="25.5" customHeight="1" x14ac:dyDescent="0.25">
      <c r="A132" s="78"/>
      <c r="B132" s="79"/>
      <c r="C132" s="8" t="s">
        <v>3</v>
      </c>
      <c r="D132" s="20">
        <f t="shared" si="50"/>
        <v>5004.3999999999996</v>
      </c>
      <c r="E132" s="24">
        <f>E57+E62+E67+E77+E82+E87+E92+E97+E102+E107+E112+E117+E122+E127</f>
        <v>799.4</v>
      </c>
      <c r="F132" s="24">
        <f>F57+F62+F67+F72+F77+F82+F87+F92+F97+F102+F107+F112+F117+F122+F127</f>
        <v>1074</v>
      </c>
      <c r="G132" s="24">
        <f>G127+G122+G117+G112+G107+G102+G97+G92+G87+G82+G77+G72+G67+G62+G57</f>
        <v>1595</v>
      </c>
      <c r="H132" s="24">
        <f t="shared" ref="H132:J132" si="53">H57+H62+H67+H77+H82+H87+H92+H97+H102+H107+H112+H117+H122+H127</f>
        <v>172</v>
      </c>
      <c r="I132" s="24">
        <f t="shared" si="53"/>
        <v>702</v>
      </c>
      <c r="J132" s="24">
        <f t="shared" si="53"/>
        <v>662</v>
      </c>
      <c r="K132" s="38"/>
    </row>
    <row r="133" spans="1:11" ht="29.25" customHeight="1" x14ac:dyDescent="0.25">
      <c r="A133" s="80"/>
      <c r="B133" s="81"/>
      <c r="C133" s="8" t="s">
        <v>4</v>
      </c>
      <c r="D133" s="20">
        <v>0</v>
      </c>
      <c r="E133" s="7">
        <f>E58+E63+E68+E73+E78+E83+E88+E93+E98+E103+E108+E113+E118+E123+E128</f>
        <v>0</v>
      </c>
      <c r="F133" s="7">
        <f t="shared" ref="F133:J133" si="54">F58+F63+F68+F73+F78+F83+F88+F93+F98+F103+F108+F113+F118+F123+F128</f>
        <v>0</v>
      </c>
      <c r="G133" s="7">
        <f t="shared" si="54"/>
        <v>0</v>
      </c>
      <c r="H133" s="7">
        <f t="shared" si="54"/>
        <v>0</v>
      </c>
      <c r="I133" s="7">
        <f t="shared" si="54"/>
        <v>0</v>
      </c>
      <c r="J133" s="7">
        <f t="shared" si="54"/>
        <v>0</v>
      </c>
      <c r="K133" s="39"/>
    </row>
    <row r="134" spans="1:11" ht="29.25" customHeight="1" x14ac:dyDescent="0.25">
      <c r="A134" s="73" t="s">
        <v>23</v>
      </c>
      <c r="B134" s="74"/>
      <c r="C134" s="74"/>
      <c r="D134" s="74"/>
      <c r="E134" s="74"/>
      <c r="F134" s="74"/>
      <c r="G134" s="74"/>
      <c r="H134" s="74"/>
      <c r="I134" s="74"/>
      <c r="J134" s="74"/>
      <c r="K134" s="75"/>
    </row>
    <row r="135" spans="1:11" ht="29.25" customHeight="1" x14ac:dyDescent="0.25">
      <c r="A135" s="34" t="s">
        <v>68</v>
      </c>
      <c r="B135" s="37" t="s">
        <v>45</v>
      </c>
      <c r="C135" s="19" t="s">
        <v>41</v>
      </c>
      <c r="D135" s="7">
        <f>SUM(E135:J135)</f>
        <v>135</v>
      </c>
      <c r="E135" s="7">
        <f>SUM(E136:E139)</f>
        <v>20</v>
      </c>
      <c r="F135" s="7">
        <f t="shared" ref="F135:J135" si="55">SUM(F136:F139)</f>
        <v>10</v>
      </c>
      <c r="G135" s="7">
        <f t="shared" si="55"/>
        <v>35</v>
      </c>
      <c r="H135" s="7">
        <f t="shared" si="55"/>
        <v>0</v>
      </c>
      <c r="I135" s="7">
        <f t="shared" si="55"/>
        <v>35</v>
      </c>
      <c r="J135" s="7">
        <f t="shared" si="55"/>
        <v>35</v>
      </c>
      <c r="K135" s="37" t="s">
        <v>29</v>
      </c>
    </row>
    <row r="136" spans="1:11" ht="29.25" customHeight="1" x14ac:dyDescent="0.25">
      <c r="A136" s="65"/>
      <c r="B136" s="38"/>
      <c r="C136" s="8" t="s">
        <v>1</v>
      </c>
      <c r="D136" s="7">
        <f t="shared" ref="D136:D139" si="56">SUM(E136:J136)</f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38"/>
    </row>
    <row r="137" spans="1:11" ht="29.25" customHeight="1" x14ac:dyDescent="0.25">
      <c r="A137" s="65"/>
      <c r="B137" s="38"/>
      <c r="C137" s="8" t="s">
        <v>2</v>
      </c>
      <c r="D137" s="7">
        <f t="shared" si="56"/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38"/>
    </row>
    <row r="138" spans="1:11" ht="29.25" customHeight="1" x14ac:dyDescent="0.25">
      <c r="A138" s="65"/>
      <c r="B138" s="38"/>
      <c r="C138" s="8" t="s">
        <v>3</v>
      </c>
      <c r="D138" s="7">
        <f t="shared" si="56"/>
        <v>135</v>
      </c>
      <c r="E138" s="7">
        <v>20</v>
      </c>
      <c r="F138" s="7">
        <v>10</v>
      </c>
      <c r="G138" s="7">
        <v>35</v>
      </c>
      <c r="H138" s="7">
        <v>0</v>
      </c>
      <c r="I138" s="7">
        <v>35</v>
      </c>
      <c r="J138" s="7">
        <v>35</v>
      </c>
      <c r="K138" s="38"/>
    </row>
    <row r="139" spans="1:11" ht="29.25" customHeight="1" x14ac:dyDescent="0.25">
      <c r="A139" s="66"/>
      <c r="B139" s="39"/>
      <c r="C139" s="8" t="s">
        <v>4</v>
      </c>
      <c r="D139" s="7">
        <f t="shared" si="56"/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39"/>
    </row>
    <row r="140" spans="1:11" ht="29.25" customHeight="1" x14ac:dyDescent="0.25">
      <c r="A140" s="34" t="s">
        <v>24</v>
      </c>
      <c r="B140" s="37" t="s">
        <v>50</v>
      </c>
      <c r="C140" s="19" t="s">
        <v>41</v>
      </c>
      <c r="D140" s="7">
        <f>SUM(E140:J140)</f>
        <v>112</v>
      </c>
      <c r="E140" s="7">
        <f>SUM(E141:E144)</f>
        <v>0</v>
      </c>
      <c r="F140" s="7">
        <f t="shared" ref="F140:J140" si="57">SUM(F141:F144)</f>
        <v>21</v>
      </c>
      <c r="G140" s="7">
        <f t="shared" si="57"/>
        <v>35</v>
      </c>
      <c r="H140" s="7">
        <f t="shared" si="57"/>
        <v>0</v>
      </c>
      <c r="I140" s="7">
        <f t="shared" si="57"/>
        <v>28</v>
      </c>
      <c r="J140" s="7">
        <f t="shared" si="57"/>
        <v>28</v>
      </c>
      <c r="K140" s="92" t="s">
        <v>29</v>
      </c>
    </row>
    <row r="141" spans="1:11" ht="29.25" customHeight="1" x14ac:dyDescent="0.25">
      <c r="A141" s="65"/>
      <c r="B141" s="38"/>
      <c r="C141" s="8" t="s">
        <v>1</v>
      </c>
      <c r="D141" s="7">
        <f t="shared" ref="D141:D144" si="58">SUM(E141:J141)</f>
        <v>0</v>
      </c>
      <c r="E141" s="7">
        <v>0</v>
      </c>
      <c r="F141" s="7">
        <v>0</v>
      </c>
      <c r="G141" s="7">
        <v>0</v>
      </c>
      <c r="H141" s="7">
        <v>0</v>
      </c>
      <c r="I141" s="7">
        <v>0</v>
      </c>
      <c r="J141" s="7">
        <v>0</v>
      </c>
      <c r="K141" s="93"/>
    </row>
    <row r="142" spans="1:11" ht="29.25" customHeight="1" x14ac:dyDescent="0.25">
      <c r="A142" s="65"/>
      <c r="B142" s="38"/>
      <c r="C142" s="8" t="s">
        <v>2</v>
      </c>
      <c r="D142" s="7">
        <f t="shared" si="58"/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93"/>
    </row>
    <row r="143" spans="1:11" ht="29.25" customHeight="1" x14ac:dyDescent="0.25">
      <c r="A143" s="65"/>
      <c r="B143" s="38"/>
      <c r="C143" s="8" t="s">
        <v>3</v>
      </c>
      <c r="D143" s="7">
        <f t="shared" si="58"/>
        <v>112</v>
      </c>
      <c r="E143" s="7">
        <v>0</v>
      </c>
      <c r="F143" s="7">
        <v>21</v>
      </c>
      <c r="G143" s="7">
        <v>35</v>
      </c>
      <c r="H143" s="7">
        <v>0</v>
      </c>
      <c r="I143" s="7">
        <v>28</v>
      </c>
      <c r="J143" s="7">
        <v>28</v>
      </c>
      <c r="K143" s="93"/>
    </row>
    <row r="144" spans="1:11" ht="29.25" customHeight="1" x14ac:dyDescent="0.25">
      <c r="A144" s="66"/>
      <c r="B144" s="39"/>
      <c r="C144" s="8" t="s">
        <v>4</v>
      </c>
      <c r="D144" s="7">
        <f t="shared" si="58"/>
        <v>0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94"/>
    </row>
    <row r="145" spans="1:13" ht="29.25" customHeight="1" x14ac:dyDescent="0.25">
      <c r="A145" s="34" t="s">
        <v>69</v>
      </c>
      <c r="B145" s="37" t="s">
        <v>45</v>
      </c>
      <c r="C145" s="19" t="s">
        <v>41</v>
      </c>
      <c r="D145" s="7">
        <f>SUM(E145:J145)</f>
        <v>70</v>
      </c>
      <c r="E145" s="7">
        <f>SUM(E146:E149)</f>
        <v>0</v>
      </c>
      <c r="F145" s="7">
        <f t="shared" ref="F145:J145" si="59">SUM(F146:F149)</f>
        <v>0</v>
      </c>
      <c r="G145" s="7">
        <f t="shared" si="59"/>
        <v>30</v>
      </c>
      <c r="H145" s="7">
        <f t="shared" si="59"/>
        <v>0</v>
      </c>
      <c r="I145" s="7">
        <f t="shared" si="59"/>
        <v>20</v>
      </c>
      <c r="J145" s="7">
        <f t="shared" si="59"/>
        <v>20</v>
      </c>
      <c r="K145" s="62" t="s">
        <v>29</v>
      </c>
    </row>
    <row r="146" spans="1:13" ht="29.25" customHeight="1" x14ac:dyDescent="0.25">
      <c r="A146" s="65"/>
      <c r="B146" s="38"/>
      <c r="C146" s="8" t="s">
        <v>1</v>
      </c>
      <c r="D146" s="7">
        <f t="shared" ref="D146:D149" si="60">SUM(E146:J146)</f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63"/>
    </row>
    <row r="147" spans="1:13" ht="29.25" customHeight="1" x14ac:dyDescent="0.25">
      <c r="A147" s="65"/>
      <c r="B147" s="38"/>
      <c r="C147" s="8" t="s">
        <v>2</v>
      </c>
      <c r="D147" s="7">
        <f t="shared" si="60"/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63"/>
    </row>
    <row r="148" spans="1:13" ht="29.25" customHeight="1" x14ac:dyDescent="0.25">
      <c r="A148" s="65"/>
      <c r="B148" s="38"/>
      <c r="C148" s="8" t="s">
        <v>3</v>
      </c>
      <c r="D148" s="7">
        <f t="shared" si="60"/>
        <v>70</v>
      </c>
      <c r="E148" s="7">
        <v>0</v>
      </c>
      <c r="F148" s="7">
        <v>0</v>
      </c>
      <c r="G148" s="7">
        <v>30</v>
      </c>
      <c r="H148" s="7">
        <v>0</v>
      </c>
      <c r="I148" s="7">
        <v>20</v>
      </c>
      <c r="J148" s="7">
        <v>20</v>
      </c>
      <c r="K148" s="63"/>
    </row>
    <row r="149" spans="1:13" ht="29.25" customHeight="1" x14ac:dyDescent="0.25">
      <c r="A149" s="66"/>
      <c r="B149" s="39"/>
      <c r="C149" s="8" t="s">
        <v>4</v>
      </c>
      <c r="D149" s="7">
        <f t="shared" si="60"/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64"/>
    </row>
    <row r="150" spans="1:13" ht="29.25" customHeight="1" x14ac:dyDescent="0.25">
      <c r="A150" s="34" t="s">
        <v>25</v>
      </c>
      <c r="B150" s="37" t="s">
        <v>45</v>
      </c>
      <c r="C150" s="19" t="s">
        <v>41</v>
      </c>
      <c r="D150" s="6">
        <f>SUM(E150:J150)</f>
        <v>147</v>
      </c>
      <c r="E150" s="7">
        <f>SUM(E151:E154)</f>
        <v>37</v>
      </c>
      <c r="F150" s="7">
        <f t="shared" ref="F150:J150" si="61">SUM(F151:F154)</f>
        <v>20</v>
      </c>
      <c r="G150" s="7">
        <f t="shared" si="61"/>
        <v>30</v>
      </c>
      <c r="H150" s="7">
        <f t="shared" si="61"/>
        <v>0</v>
      </c>
      <c r="I150" s="7">
        <f t="shared" si="61"/>
        <v>30</v>
      </c>
      <c r="J150" s="7">
        <f t="shared" si="61"/>
        <v>30</v>
      </c>
      <c r="K150" s="62" t="s">
        <v>30</v>
      </c>
    </row>
    <row r="151" spans="1:13" ht="29.25" customHeight="1" x14ac:dyDescent="0.25">
      <c r="A151" s="65"/>
      <c r="B151" s="38"/>
      <c r="C151" s="8" t="s">
        <v>1</v>
      </c>
      <c r="D151" s="6">
        <f t="shared" ref="D151:D154" si="62">SUM(E151:J151)</f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3"/>
    </row>
    <row r="152" spans="1:13" ht="29.25" customHeight="1" x14ac:dyDescent="0.25">
      <c r="A152" s="65"/>
      <c r="B152" s="38"/>
      <c r="C152" s="8" t="s">
        <v>2</v>
      </c>
      <c r="D152" s="6">
        <f t="shared" si="62"/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3"/>
    </row>
    <row r="153" spans="1:13" ht="29.25" customHeight="1" x14ac:dyDescent="0.25">
      <c r="A153" s="65"/>
      <c r="B153" s="38"/>
      <c r="C153" s="8" t="s">
        <v>3</v>
      </c>
      <c r="D153" s="6">
        <f t="shared" si="62"/>
        <v>147</v>
      </c>
      <c r="E153" s="7">
        <v>37</v>
      </c>
      <c r="F153" s="6">
        <v>20</v>
      </c>
      <c r="G153" s="6">
        <v>30</v>
      </c>
      <c r="H153" s="6">
        <v>0</v>
      </c>
      <c r="I153" s="6">
        <v>30</v>
      </c>
      <c r="J153" s="6">
        <v>30</v>
      </c>
      <c r="K153" s="63"/>
    </row>
    <row r="154" spans="1:13" ht="32.25" customHeight="1" x14ac:dyDescent="0.25">
      <c r="A154" s="66"/>
      <c r="B154" s="39"/>
      <c r="C154" s="8" t="s">
        <v>4</v>
      </c>
      <c r="D154" s="6">
        <f t="shared" si="62"/>
        <v>0</v>
      </c>
      <c r="E154" s="7">
        <v>0</v>
      </c>
      <c r="F154" s="7">
        <v>0</v>
      </c>
      <c r="G154" s="7">
        <v>0</v>
      </c>
      <c r="H154" s="7">
        <v>0</v>
      </c>
      <c r="I154" s="7">
        <v>0</v>
      </c>
      <c r="J154" s="7">
        <v>0</v>
      </c>
      <c r="K154" s="64"/>
    </row>
    <row r="155" spans="1:13" ht="29.25" customHeight="1" x14ac:dyDescent="0.25">
      <c r="A155" s="67" t="s">
        <v>39</v>
      </c>
      <c r="B155" s="68"/>
      <c r="C155" s="19" t="s">
        <v>41</v>
      </c>
      <c r="D155" s="26">
        <v>464</v>
      </c>
      <c r="E155" s="20">
        <v>37</v>
      </c>
      <c r="F155" s="20">
        <v>20</v>
      </c>
      <c r="G155" s="20">
        <f t="shared" ref="G155:J155" si="63">SUM(G156:G159)</f>
        <v>130</v>
      </c>
      <c r="H155" s="20">
        <f t="shared" si="63"/>
        <v>0</v>
      </c>
      <c r="I155" s="20">
        <f t="shared" si="63"/>
        <v>113</v>
      </c>
      <c r="J155" s="20">
        <f t="shared" si="63"/>
        <v>113</v>
      </c>
      <c r="K155" s="37"/>
    </row>
    <row r="156" spans="1:13" ht="29.25" customHeight="1" x14ac:dyDescent="0.25">
      <c r="A156" s="69"/>
      <c r="B156" s="70"/>
      <c r="C156" s="8" t="s">
        <v>1</v>
      </c>
      <c r="D156" s="26">
        <f t="shared" ref="D156:D159" si="64">SUM(E156:J156)</f>
        <v>0</v>
      </c>
      <c r="E156" s="6">
        <f>E136+E141+E146+E151</f>
        <v>0</v>
      </c>
      <c r="F156" s="6">
        <f t="shared" ref="F156:J156" si="65">F136+F141+F146+F151</f>
        <v>0</v>
      </c>
      <c r="G156" s="6">
        <f t="shared" si="65"/>
        <v>0</v>
      </c>
      <c r="H156" s="6">
        <f t="shared" si="65"/>
        <v>0</v>
      </c>
      <c r="I156" s="6">
        <f t="shared" si="65"/>
        <v>0</v>
      </c>
      <c r="J156" s="6">
        <f t="shared" si="65"/>
        <v>0</v>
      </c>
      <c r="K156" s="38"/>
    </row>
    <row r="157" spans="1:13" ht="29.25" customHeight="1" x14ac:dyDescent="0.25">
      <c r="A157" s="69"/>
      <c r="B157" s="70"/>
      <c r="C157" s="8" t="s">
        <v>2</v>
      </c>
      <c r="D157" s="26">
        <f t="shared" si="64"/>
        <v>0</v>
      </c>
      <c r="E157" s="6">
        <f>E137+E142+E147+E152</f>
        <v>0</v>
      </c>
      <c r="F157" s="6">
        <f t="shared" ref="F157:J157" si="66">F137+F142+F147+F152</f>
        <v>0</v>
      </c>
      <c r="G157" s="6">
        <f t="shared" si="66"/>
        <v>0</v>
      </c>
      <c r="H157" s="6">
        <f t="shared" si="66"/>
        <v>0</v>
      </c>
      <c r="I157" s="6">
        <f t="shared" si="66"/>
        <v>0</v>
      </c>
      <c r="J157" s="6">
        <f t="shared" si="66"/>
        <v>0</v>
      </c>
      <c r="K157" s="38"/>
    </row>
    <row r="158" spans="1:13" ht="29.25" customHeight="1" x14ac:dyDescent="0.25">
      <c r="A158" s="69"/>
      <c r="B158" s="70"/>
      <c r="C158" s="8" t="s">
        <v>3</v>
      </c>
      <c r="D158" s="26">
        <v>464</v>
      </c>
      <c r="E158" s="15">
        <v>57</v>
      </c>
      <c r="F158" s="15">
        <v>51</v>
      </c>
      <c r="G158" s="15">
        <v>130</v>
      </c>
      <c r="H158" s="15">
        <f t="shared" ref="H158" si="67">H138+H143+H148+H153</f>
        <v>0</v>
      </c>
      <c r="I158" s="15">
        <v>113</v>
      </c>
      <c r="J158" s="15">
        <v>113</v>
      </c>
      <c r="K158" s="38"/>
    </row>
    <row r="159" spans="1:13" ht="29.25" customHeight="1" x14ac:dyDescent="0.25">
      <c r="A159" s="71"/>
      <c r="B159" s="72"/>
      <c r="C159" s="8" t="s">
        <v>4</v>
      </c>
      <c r="D159" s="26">
        <f t="shared" si="64"/>
        <v>0</v>
      </c>
      <c r="E159" s="7">
        <f>E139+E144+E149+E154</f>
        <v>0</v>
      </c>
      <c r="F159" s="7">
        <f t="shared" ref="F159:J159" si="68">F139+F144+F149+F154</f>
        <v>0</v>
      </c>
      <c r="G159" s="7">
        <f t="shared" si="68"/>
        <v>0</v>
      </c>
      <c r="H159" s="7">
        <f t="shared" si="68"/>
        <v>0</v>
      </c>
      <c r="I159" s="7">
        <f t="shared" si="68"/>
        <v>0</v>
      </c>
      <c r="J159" s="7">
        <f t="shared" si="68"/>
        <v>0</v>
      </c>
      <c r="K159" s="39"/>
    </row>
    <row r="160" spans="1:13" ht="39.75" customHeight="1" x14ac:dyDescent="0.25">
      <c r="A160" s="88" t="s">
        <v>40</v>
      </c>
      <c r="B160" s="82"/>
      <c r="C160" s="19" t="s">
        <v>41</v>
      </c>
      <c r="D160" s="26">
        <f>SUM(E160:J160)</f>
        <v>9061.4000000000015</v>
      </c>
      <c r="E160" s="26">
        <f>SUM(E161:E164)</f>
        <v>1642.1000000000001</v>
      </c>
      <c r="F160" s="26">
        <f t="shared" ref="F160:J160" si="69">SUM(F161:F164)</f>
        <v>2852.3</v>
      </c>
      <c r="G160" s="26">
        <f t="shared" si="69"/>
        <v>2475</v>
      </c>
      <c r="H160" s="26">
        <f t="shared" si="69"/>
        <v>172</v>
      </c>
      <c r="I160" s="26">
        <f t="shared" si="69"/>
        <v>980</v>
      </c>
      <c r="J160" s="26">
        <f t="shared" si="69"/>
        <v>940</v>
      </c>
      <c r="K160" s="37"/>
      <c r="M160" s="2" t="s">
        <v>5</v>
      </c>
    </row>
    <row r="161" spans="1:11" ht="18.75" customHeight="1" x14ac:dyDescent="0.25">
      <c r="A161" s="82"/>
      <c r="B161" s="82"/>
      <c r="C161" s="8" t="s">
        <v>1</v>
      </c>
      <c r="D161" s="26">
        <f t="shared" ref="D161:D164" si="70">SUM(E161:J161)</f>
        <v>0</v>
      </c>
      <c r="E161" s="6">
        <f>E49+E130+E156</f>
        <v>0</v>
      </c>
      <c r="F161" s="6">
        <f t="shared" ref="F161:J161" si="71">F49+F130+F156</f>
        <v>0</v>
      </c>
      <c r="G161" s="6">
        <f t="shared" si="71"/>
        <v>0</v>
      </c>
      <c r="H161" s="6">
        <f t="shared" si="71"/>
        <v>0</v>
      </c>
      <c r="I161" s="6">
        <f t="shared" si="71"/>
        <v>0</v>
      </c>
      <c r="J161" s="6">
        <f t="shared" si="71"/>
        <v>0</v>
      </c>
      <c r="K161" s="38"/>
    </row>
    <row r="162" spans="1:11" ht="21" customHeight="1" x14ac:dyDescent="0.25">
      <c r="A162" s="82"/>
      <c r="B162" s="82"/>
      <c r="C162" s="8" t="s">
        <v>2</v>
      </c>
      <c r="D162" s="26">
        <f t="shared" si="70"/>
        <v>1525</v>
      </c>
      <c r="E162" s="15">
        <f>E50+E131+E157</f>
        <v>270.2</v>
      </c>
      <c r="F162" s="15">
        <f t="shared" ref="F162:J162" si="72">F50+F131+F157</f>
        <v>1254.8</v>
      </c>
      <c r="G162" s="15">
        <f t="shared" si="72"/>
        <v>0</v>
      </c>
      <c r="H162" s="15">
        <f t="shared" si="72"/>
        <v>0</v>
      </c>
      <c r="I162" s="15">
        <f t="shared" si="72"/>
        <v>0</v>
      </c>
      <c r="J162" s="15">
        <f t="shared" si="72"/>
        <v>0</v>
      </c>
      <c r="K162" s="38"/>
    </row>
    <row r="163" spans="1:11" ht="30.75" customHeight="1" x14ac:dyDescent="0.25">
      <c r="A163" s="82"/>
      <c r="B163" s="82"/>
      <c r="C163" s="8" t="s">
        <v>3</v>
      </c>
      <c r="D163" s="26">
        <f t="shared" si="70"/>
        <v>7536.4</v>
      </c>
      <c r="E163" s="25">
        <f>E51+E132+E158</f>
        <v>1371.9</v>
      </c>
      <c r="F163" s="25">
        <f t="shared" ref="F163:J163" si="73">F51+F132+F158</f>
        <v>1597.5</v>
      </c>
      <c r="G163" s="25">
        <f t="shared" si="73"/>
        <v>2475</v>
      </c>
      <c r="H163" s="25">
        <f t="shared" si="73"/>
        <v>172</v>
      </c>
      <c r="I163" s="25">
        <f t="shared" si="73"/>
        <v>980</v>
      </c>
      <c r="J163" s="25">
        <f t="shared" si="73"/>
        <v>940</v>
      </c>
      <c r="K163" s="38"/>
    </row>
    <row r="164" spans="1:11" ht="29.25" customHeight="1" x14ac:dyDescent="0.25">
      <c r="A164" s="82"/>
      <c r="B164" s="82"/>
      <c r="C164" s="8" t="s">
        <v>4</v>
      </c>
      <c r="D164" s="26">
        <f t="shared" si="70"/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39"/>
    </row>
    <row r="170" spans="1:11" x14ac:dyDescent="0.25">
      <c r="F170" s="2" t="s">
        <v>5</v>
      </c>
    </row>
  </sheetData>
  <mergeCells count="108">
    <mergeCell ref="B33:B37"/>
    <mergeCell ref="K33:K37"/>
    <mergeCell ref="A33:A37"/>
    <mergeCell ref="B84:B88"/>
    <mergeCell ref="A89:A93"/>
    <mergeCell ref="B89:B93"/>
    <mergeCell ref="B59:B63"/>
    <mergeCell ref="A59:A63"/>
    <mergeCell ref="K59:K63"/>
    <mergeCell ref="K48:K52"/>
    <mergeCell ref="A43:A47"/>
    <mergeCell ref="B43:B47"/>
    <mergeCell ref="K43:K47"/>
    <mergeCell ref="B99:B103"/>
    <mergeCell ref="K89:K93"/>
    <mergeCell ref="K69:K73"/>
    <mergeCell ref="K79:K83"/>
    <mergeCell ref="A99:A103"/>
    <mergeCell ref="A48:B52"/>
    <mergeCell ref="B64:B68"/>
    <mergeCell ref="A64:A68"/>
    <mergeCell ref="K119:K123"/>
    <mergeCell ref="A124:A128"/>
    <mergeCell ref="B124:B128"/>
    <mergeCell ref="A160:B164"/>
    <mergeCell ref="K160:K164"/>
    <mergeCell ref="A53:K53"/>
    <mergeCell ref="B54:B58"/>
    <mergeCell ref="A54:A58"/>
    <mergeCell ref="K54:K58"/>
    <mergeCell ref="K129:K133"/>
    <mergeCell ref="A135:A139"/>
    <mergeCell ref="B135:B139"/>
    <mergeCell ref="K135:K139"/>
    <mergeCell ref="K140:K144"/>
    <mergeCell ref="B145:B149"/>
    <mergeCell ref="A145:A149"/>
    <mergeCell ref="K145:K149"/>
    <mergeCell ref="A140:A144"/>
    <mergeCell ref="K74:K78"/>
    <mergeCell ref="A104:A108"/>
    <mergeCell ref="B104:B108"/>
    <mergeCell ref="K104:K108"/>
    <mergeCell ref="K99:K103"/>
    <mergeCell ref="A84:A88"/>
    <mergeCell ref="K124:K128"/>
    <mergeCell ref="B13:B17"/>
    <mergeCell ref="A13:A17"/>
    <mergeCell ref="K13:K17"/>
    <mergeCell ref="B150:B154"/>
    <mergeCell ref="K150:K154"/>
    <mergeCell ref="A150:A154"/>
    <mergeCell ref="A155:B159"/>
    <mergeCell ref="K155:K159"/>
    <mergeCell ref="B140:B144"/>
    <mergeCell ref="B74:B78"/>
    <mergeCell ref="A74:A78"/>
    <mergeCell ref="A79:A83"/>
    <mergeCell ref="B79:B83"/>
    <mergeCell ref="A134:K134"/>
    <mergeCell ref="K109:K113"/>
    <mergeCell ref="K84:K88"/>
    <mergeCell ref="A129:B133"/>
    <mergeCell ref="K114:K118"/>
    <mergeCell ref="A114:A118"/>
    <mergeCell ref="B114:B118"/>
    <mergeCell ref="A109:A113"/>
    <mergeCell ref="B109:B113"/>
    <mergeCell ref="A119:A123"/>
    <mergeCell ref="B119:B123"/>
    <mergeCell ref="A3:K3"/>
    <mergeCell ref="A6:K6"/>
    <mergeCell ref="D4:J4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D1:K1"/>
    <mergeCell ref="A69:A73"/>
    <mergeCell ref="B69:B73"/>
    <mergeCell ref="A94:A98"/>
    <mergeCell ref="B94:B98"/>
    <mergeCell ref="K94:K98"/>
    <mergeCell ref="A38:A42"/>
    <mergeCell ref="B38:B42"/>
    <mergeCell ref="K38:K42"/>
    <mergeCell ref="A18:A22"/>
    <mergeCell ref="B18:B22"/>
    <mergeCell ref="K18:K22"/>
    <mergeCell ref="K64:K68"/>
    <mergeCell ref="D2:K2"/>
    <mergeCell ref="A23:A27"/>
    <mergeCell ref="B23:B27"/>
    <mergeCell ref="K23:K27"/>
    <mergeCell ref="A28:A32"/>
    <mergeCell ref="B28:B32"/>
    <mergeCell ref="K28:K32"/>
    <mergeCell ref="C4:C5"/>
    <mergeCell ref="B4:B5"/>
    <mergeCell ref="A4:A5"/>
    <mergeCell ref="K4:K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2" orientation="landscape" r:id="rId1"/>
  <rowBreaks count="4" manualBreakCount="4">
    <brk id="47" max="10" man="1"/>
    <brk id="52" max="10" man="1"/>
    <brk id="83" max="10" man="1"/>
    <brk id="13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мероприятий</vt:lpstr>
      <vt:lpstr>'Перечень мероприятий'!Область_печати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2022-11-12T14:46:08Z</dcterms:modified>
</cp:coreProperties>
</file>